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krgug\Documents\NY Marriages\"/>
    </mc:Choice>
  </mc:AlternateContent>
  <xr:revisionPtr revIDLastSave="0" documentId="8_{68690F1D-73B8-4AB4-B440-4F69CA22F09D}" xr6:coauthVersionLast="47" xr6:coauthVersionMax="47" xr10:uidLastSave="{00000000-0000-0000-0000-000000000000}"/>
  <bookViews>
    <workbookView xWindow="-120" yWindow="-120" windowWidth="20730" windowHeight="11160" xr2:uid="{00000000-000D-0000-FFFF-FFFF00000000}"/>
  </bookViews>
  <sheets>
    <sheet name="Welcome" sheetId="1" r:id="rId1"/>
    <sheet name="Settings" sheetId="2" r:id="rId2"/>
    <sheet name="Budget Overview" sheetId="3" r:id="rId3"/>
    <sheet name="Expense Tracker" sheetId="4" r:id="rId4"/>
    <sheet name="Payment Schedule" sheetId="5" r:id="rId5"/>
    <sheet name="Guest Planner" sheetId="6" r:id="rId6"/>
    <sheet name="Spending Breakdown" sheetId="7" r:id="rId7"/>
    <sheet name="Lists" sheetId="8" state="hidden" r:id="rId8"/>
  </sheets>
  <definedNames>
    <definedName name="Categories">Lists!$A$2:$A$16</definedName>
    <definedName name="GuestSide">Lists!$E$2:$E$5</definedName>
    <definedName name="MealChoices">Lists!$D$2:$D$8</definedName>
    <definedName name="PaymentStatus">Lists!$B$2:$B$5</definedName>
    <definedName name="RSVPStatus">Lists!$C$2:$C$5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7" i="1" l="1"/>
  <c r="G154" i="6"/>
  <c r="F154" i="6"/>
  <c r="E154" i="6"/>
  <c r="G153" i="6"/>
  <c r="F153" i="6"/>
  <c r="E153" i="6"/>
  <c r="G152" i="6"/>
  <c r="F152" i="6"/>
  <c r="E152" i="6"/>
  <c r="G151" i="6"/>
  <c r="F151" i="6"/>
  <c r="E151" i="6"/>
  <c r="G150" i="6"/>
  <c r="F150" i="6"/>
  <c r="E150" i="6"/>
  <c r="G149" i="6"/>
  <c r="F149" i="6"/>
  <c r="E149" i="6"/>
  <c r="G148" i="6"/>
  <c r="F148" i="6"/>
  <c r="E148" i="6"/>
  <c r="G147" i="6"/>
  <c r="F147" i="6"/>
  <c r="E147" i="6"/>
  <c r="G146" i="6"/>
  <c r="F146" i="6"/>
  <c r="E146" i="6"/>
  <c r="G145" i="6"/>
  <c r="F145" i="6"/>
  <c r="E145" i="6"/>
  <c r="G144" i="6"/>
  <c r="F144" i="6"/>
  <c r="E144" i="6"/>
  <c r="G143" i="6"/>
  <c r="F143" i="6"/>
  <c r="E143" i="6"/>
  <c r="G142" i="6"/>
  <c r="F142" i="6"/>
  <c r="E142" i="6"/>
  <c r="G141" i="6"/>
  <c r="F141" i="6"/>
  <c r="E141" i="6"/>
  <c r="G140" i="6"/>
  <c r="F140" i="6"/>
  <c r="E140" i="6"/>
  <c r="G139" i="6"/>
  <c r="F139" i="6"/>
  <c r="E139" i="6"/>
  <c r="G138" i="6"/>
  <c r="F138" i="6"/>
  <c r="E138" i="6"/>
  <c r="G137" i="6"/>
  <c r="F137" i="6"/>
  <c r="E137" i="6"/>
  <c r="G136" i="6"/>
  <c r="F136" i="6"/>
  <c r="E136" i="6"/>
  <c r="G135" i="6"/>
  <c r="F135" i="6"/>
  <c r="E135" i="6"/>
  <c r="G134" i="6"/>
  <c r="F134" i="6"/>
  <c r="E134" i="6"/>
  <c r="G133" i="6"/>
  <c r="F133" i="6"/>
  <c r="E133" i="6"/>
  <c r="G132" i="6"/>
  <c r="F132" i="6"/>
  <c r="E132" i="6"/>
  <c r="G131" i="6"/>
  <c r="F131" i="6"/>
  <c r="E131" i="6"/>
  <c r="G130" i="6"/>
  <c r="F130" i="6"/>
  <c r="E130" i="6"/>
  <c r="G129" i="6"/>
  <c r="F129" i="6"/>
  <c r="E129" i="6"/>
  <c r="G128" i="6"/>
  <c r="F128" i="6"/>
  <c r="E128" i="6"/>
  <c r="G127" i="6"/>
  <c r="F127" i="6"/>
  <c r="E127" i="6"/>
  <c r="G126" i="6"/>
  <c r="F126" i="6"/>
  <c r="E126" i="6"/>
  <c r="G125" i="6"/>
  <c r="F125" i="6"/>
  <c r="E125" i="6"/>
  <c r="G124" i="6"/>
  <c r="F124" i="6"/>
  <c r="E124" i="6"/>
  <c r="G123" i="6"/>
  <c r="F123" i="6"/>
  <c r="E123" i="6"/>
  <c r="G122" i="6"/>
  <c r="F122" i="6"/>
  <c r="E122" i="6"/>
  <c r="G121" i="6"/>
  <c r="F121" i="6"/>
  <c r="E121" i="6"/>
  <c r="G120" i="6"/>
  <c r="F120" i="6"/>
  <c r="E120" i="6"/>
  <c r="G119" i="6"/>
  <c r="F119" i="6"/>
  <c r="E119" i="6"/>
  <c r="G118" i="6"/>
  <c r="F118" i="6"/>
  <c r="E118" i="6"/>
  <c r="G117" i="6"/>
  <c r="F117" i="6"/>
  <c r="E117" i="6"/>
  <c r="G116" i="6"/>
  <c r="F116" i="6"/>
  <c r="E116" i="6"/>
  <c r="G115" i="6"/>
  <c r="F115" i="6"/>
  <c r="E115" i="6"/>
  <c r="G114" i="6"/>
  <c r="F114" i="6"/>
  <c r="E114" i="6"/>
  <c r="G113" i="6"/>
  <c r="F113" i="6"/>
  <c r="E113" i="6"/>
  <c r="G112" i="6"/>
  <c r="F112" i="6"/>
  <c r="E112" i="6"/>
  <c r="G111" i="6"/>
  <c r="F111" i="6"/>
  <c r="E111" i="6"/>
  <c r="G110" i="6"/>
  <c r="F110" i="6"/>
  <c r="E110" i="6"/>
  <c r="G109" i="6"/>
  <c r="F109" i="6"/>
  <c r="E109" i="6"/>
  <c r="G108" i="6"/>
  <c r="F108" i="6"/>
  <c r="E108" i="6"/>
  <c r="G107" i="6"/>
  <c r="F107" i="6"/>
  <c r="E107" i="6"/>
  <c r="G106" i="6"/>
  <c r="F106" i="6"/>
  <c r="E106" i="6"/>
  <c r="G105" i="6"/>
  <c r="F105" i="6"/>
  <c r="E105" i="6"/>
  <c r="G104" i="6"/>
  <c r="F104" i="6"/>
  <c r="E104" i="6"/>
  <c r="G103" i="6"/>
  <c r="F103" i="6"/>
  <c r="E103" i="6"/>
  <c r="G102" i="6"/>
  <c r="F102" i="6"/>
  <c r="E102" i="6"/>
  <c r="G101" i="6"/>
  <c r="F101" i="6"/>
  <c r="E101" i="6"/>
  <c r="G100" i="6"/>
  <c r="F100" i="6"/>
  <c r="E100" i="6"/>
  <c r="G99" i="6"/>
  <c r="F99" i="6"/>
  <c r="E99" i="6"/>
  <c r="G98" i="6"/>
  <c r="F98" i="6"/>
  <c r="E98" i="6"/>
  <c r="G97" i="6"/>
  <c r="F97" i="6"/>
  <c r="E97" i="6"/>
  <c r="G96" i="6"/>
  <c r="F96" i="6"/>
  <c r="E96" i="6"/>
  <c r="G95" i="6"/>
  <c r="F95" i="6"/>
  <c r="E95" i="6"/>
  <c r="G94" i="6"/>
  <c r="F94" i="6"/>
  <c r="E94" i="6"/>
  <c r="G93" i="6"/>
  <c r="F93" i="6"/>
  <c r="E93" i="6"/>
  <c r="G92" i="6"/>
  <c r="F92" i="6"/>
  <c r="E92" i="6"/>
  <c r="G91" i="6"/>
  <c r="F91" i="6"/>
  <c r="E91" i="6"/>
  <c r="G90" i="6"/>
  <c r="F90" i="6"/>
  <c r="E90" i="6"/>
  <c r="G89" i="6"/>
  <c r="F89" i="6"/>
  <c r="E89" i="6"/>
  <c r="G88" i="6"/>
  <c r="F88" i="6"/>
  <c r="E88" i="6"/>
  <c r="G87" i="6"/>
  <c r="F87" i="6"/>
  <c r="E87" i="6"/>
  <c r="G86" i="6"/>
  <c r="F86" i="6"/>
  <c r="E86" i="6"/>
  <c r="G85" i="6"/>
  <c r="F85" i="6"/>
  <c r="E85" i="6"/>
  <c r="G84" i="6"/>
  <c r="F84" i="6"/>
  <c r="E84" i="6"/>
  <c r="G83" i="6"/>
  <c r="F83" i="6"/>
  <c r="E83" i="6"/>
  <c r="G82" i="6"/>
  <c r="F82" i="6"/>
  <c r="E82" i="6"/>
  <c r="G81" i="6"/>
  <c r="F81" i="6"/>
  <c r="E81" i="6"/>
  <c r="G80" i="6"/>
  <c r="F80" i="6"/>
  <c r="E80" i="6"/>
  <c r="G79" i="6"/>
  <c r="F79" i="6"/>
  <c r="E79" i="6"/>
  <c r="G78" i="6"/>
  <c r="F78" i="6"/>
  <c r="E78" i="6"/>
  <c r="G77" i="6"/>
  <c r="F77" i="6"/>
  <c r="E77" i="6"/>
  <c r="G76" i="6"/>
  <c r="F76" i="6"/>
  <c r="E76" i="6"/>
  <c r="G75" i="6"/>
  <c r="F75" i="6"/>
  <c r="E75" i="6"/>
  <c r="G74" i="6"/>
  <c r="F74" i="6"/>
  <c r="E74" i="6"/>
  <c r="G73" i="6"/>
  <c r="F73" i="6"/>
  <c r="E73" i="6"/>
  <c r="G72" i="6"/>
  <c r="F72" i="6"/>
  <c r="E72" i="6"/>
  <c r="G71" i="6"/>
  <c r="F71" i="6"/>
  <c r="E71" i="6"/>
  <c r="G70" i="6"/>
  <c r="F70" i="6"/>
  <c r="E70" i="6"/>
  <c r="G69" i="6"/>
  <c r="F69" i="6"/>
  <c r="E69" i="6"/>
  <c r="G68" i="6"/>
  <c r="F68" i="6"/>
  <c r="E68" i="6"/>
  <c r="G67" i="6"/>
  <c r="F67" i="6"/>
  <c r="E67" i="6"/>
  <c r="G66" i="6"/>
  <c r="F66" i="6"/>
  <c r="E66" i="6"/>
  <c r="G65" i="6"/>
  <c r="F65" i="6"/>
  <c r="E65" i="6"/>
  <c r="G64" i="6"/>
  <c r="F64" i="6"/>
  <c r="E64" i="6"/>
  <c r="G63" i="6"/>
  <c r="F63" i="6"/>
  <c r="E63" i="6"/>
  <c r="G62" i="6"/>
  <c r="F62" i="6"/>
  <c r="E62" i="6"/>
  <c r="G61" i="6"/>
  <c r="F61" i="6"/>
  <c r="E61" i="6"/>
  <c r="G60" i="6"/>
  <c r="F60" i="6"/>
  <c r="E60" i="6"/>
  <c r="G59" i="6"/>
  <c r="F59" i="6"/>
  <c r="E59" i="6"/>
  <c r="G58" i="6"/>
  <c r="F58" i="6"/>
  <c r="E58" i="6"/>
  <c r="G57" i="6"/>
  <c r="F57" i="6"/>
  <c r="E57" i="6"/>
  <c r="G56" i="6"/>
  <c r="F56" i="6"/>
  <c r="E56" i="6"/>
  <c r="G55" i="6"/>
  <c r="F55" i="6"/>
  <c r="E55" i="6"/>
  <c r="G54" i="6"/>
  <c r="F54" i="6"/>
  <c r="E54" i="6"/>
  <c r="G53" i="6"/>
  <c r="F53" i="6"/>
  <c r="E53" i="6"/>
  <c r="G52" i="6"/>
  <c r="F52" i="6"/>
  <c r="E52" i="6"/>
  <c r="G51" i="6"/>
  <c r="F51" i="6"/>
  <c r="E51" i="6"/>
  <c r="G50" i="6"/>
  <c r="F50" i="6"/>
  <c r="E50" i="6"/>
  <c r="G49" i="6"/>
  <c r="F49" i="6"/>
  <c r="E49" i="6"/>
  <c r="G48" i="6"/>
  <c r="F48" i="6"/>
  <c r="E48" i="6"/>
  <c r="G47" i="6"/>
  <c r="F47" i="6"/>
  <c r="E47" i="6"/>
  <c r="G46" i="6"/>
  <c r="F46" i="6"/>
  <c r="E46" i="6"/>
  <c r="G45" i="6"/>
  <c r="F45" i="6"/>
  <c r="E45" i="6"/>
  <c r="G44" i="6"/>
  <c r="F44" i="6"/>
  <c r="E44" i="6"/>
  <c r="G43" i="6"/>
  <c r="F43" i="6"/>
  <c r="E43" i="6"/>
  <c r="G42" i="6"/>
  <c r="F42" i="6"/>
  <c r="E42" i="6"/>
  <c r="G41" i="6"/>
  <c r="F41" i="6"/>
  <c r="E41" i="6"/>
  <c r="G40" i="6"/>
  <c r="F40" i="6"/>
  <c r="E40" i="6"/>
  <c r="G39" i="6"/>
  <c r="F39" i="6"/>
  <c r="E39" i="6"/>
  <c r="G38" i="6"/>
  <c r="F38" i="6"/>
  <c r="E38" i="6"/>
  <c r="G37" i="6"/>
  <c r="F37" i="6"/>
  <c r="E37" i="6"/>
  <c r="G36" i="6"/>
  <c r="F36" i="6"/>
  <c r="E36" i="6"/>
  <c r="G35" i="6"/>
  <c r="F35" i="6"/>
  <c r="E35" i="6"/>
  <c r="G34" i="6"/>
  <c r="F34" i="6"/>
  <c r="E34" i="6"/>
  <c r="G33" i="6"/>
  <c r="F33" i="6"/>
  <c r="E33" i="6"/>
  <c r="G32" i="6"/>
  <c r="F32" i="6"/>
  <c r="E32" i="6"/>
  <c r="G31" i="6"/>
  <c r="F31" i="6"/>
  <c r="E31" i="6"/>
  <c r="G30" i="6"/>
  <c r="F30" i="6"/>
  <c r="E30" i="6"/>
  <c r="G29" i="6"/>
  <c r="F29" i="6"/>
  <c r="E29" i="6"/>
  <c r="G28" i="6"/>
  <c r="F28" i="6"/>
  <c r="E28" i="6"/>
  <c r="G27" i="6"/>
  <c r="F27" i="6"/>
  <c r="E27" i="6"/>
  <c r="G26" i="6"/>
  <c r="F26" i="6"/>
  <c r="E26" i="6"/>
  <c r="G25" i="6"/>
  <c r="F25" i="6"/>
  <c r="E25" i="6"/>
  <c r="G24" i="6"/>
  <c r="F24" i="6"/>
  <c r="E24" i="6"/>
  <c r="G23" i="6"/>
  <c r="F23" i="6"/>
  <c r="E23" i="6"/>
  <c r="G22" i="6"/>
  <c r="F22" i="6"/>
  <c r="E22" i="6"/>
  <c r="G21" i="6"/>
  <c r="F21" i="6"/>
  <c r="E21" i="6"/>
  <c r="G20" i="6"/>
  <c r="F20" i="6"/>
  <c r="E20" i="6"/>
  <c r="G19" i="6"/>
  <c r="F19" i="6"/>
  <c r="E19" i="6"/>
  <c r="G18" i="6"/>
  <c r="F18" i="6"/>
  <c r="E18" i="6"/>
  <c r="G17" i="6"/>
  <c r="F17" i="6"/>
  <c r="E17" i="6"/>
  <c r="G16" i="6"/>
  <c r="F16" i="6"/>
  <c r="E16" i="6"/>
  <c r="G15" i="6"/>
  <c r="F15" i="6"/>
  <c r="E15" i="6"/>
  <c r="G14" i="6"/>
  <c r="F14" i="6"/>
  <c r="E14" i="6"/>
  <c r="G13" i="6"/>
  <c r="F13" i="6"/>
  <c r="E13" i="6"/>
  <c r="G12" i="6"/>
  <c r="F12" i="6"/>
  <c r="E12" i="6"/>
  <c r="G11" i="6"/>
  <c r="F11" i="6"/>
  <c r="E11" i="6"/>
  <c r="G10" i="6"/>
  <c r="F10" i="6"/>
  <c r="E10" i="6"/>
  <c r="G9" i="6"/>
  <c r="F9" i="6"/>
  <c r="E9" i="6"/>
  <c r="G8" i="6"/>
  <c r="F8" i="6"/>
  <c r="E8" i="6"/>
  <c r="G7" i="6"/>
  <c r="F7" i="6"/>
  <c r="E7" i="6"/>
  <c r="G6" i="6"/>
  <c r="F6" i="6"/>
  <c r="E6" i="6"/>
  <c r="G5" i="6"/>
  <c r="F5" i="6"/>
  <c r="E5" i="6"/>
  <c r="D2" i="6"/>
  <c r="B2" i="6"/>
  <c r="G151" i="5"/>
  <c r="F151" i="5"/>
  <c r="D151" i="5"/>
  <c r="C151" i="5"/>
  <c r="B151" i="5"/>
  <c r="A151" i="5"/>
  <c r="F150" i="5"/>
  <c r="G150" i="5" s="1"/>
  <c r="D150" i="5"/>
  <c r="C150" i="5"/>
  <c r="B150" i="5"/>
  <c r="A150" i="5"/>
  <c r="G149" i="5"/>
  <c r="F149" i="5"/>
  <c r="E149" i="5"/>
  <c r="D149" i="5"/>
  <c r="C149" i="5"/>
  <c r="B149" i="5"/>
  <c r="A149" i="5"/>
  <c r="F148" i="5"/>
  <c r="G148" i="5" s="1"/>
  <c r="D148" i="5"/>
  <c r="C148" i="5"/>
  <c r="B148" i="5"/>
  <c r="A148" i="5"/>
  <c r="G147" i="5"/>
  <c r="F147" i="5"/>
  <c r="E147" i="5"/>
  <c r="D147" i="5"/>
  <c r="C147" i="5"/>
  <c r="B147" i="5"/>
  <c r="A147" i="5"/>
  <c r="F146" i="5"/>
  <c r="G146" i="5" s="1"/>
  <c r="D146" i="5"/>
  <c r="C146" i="5"/>
  <c r="B146" i="5"/>
  <c r="A146" i="5"/>
  <c r="G145" i="5"/>
  <c r="F145" i="5"/>
  <c r="E145" i="5"/>
  <c r="D145" i="5"/>
  <c r="C145" i="5"/>
  <c r="B145" i="5"/>
  <c r="A145" i="5"/>
  <c r="H145" i="5" s="1"/>
  <c r="F144" i="5"/>
  <c r="G144" i="5" s="1"/>
  <c r="D144" i="5"/>
  <c r="C144" i="5"/>
  <c r="B144" i="5"/>
  <c r="A144" i="5"/>
  <c r="G143" i="5"/>
  <c r="F143" i="5"/>
  <c r="D143" i="5"/>
  <c r="C143" i="5"/>
  <c r="B143" i="5"/>
  <c r="A143" i="5"/>
  <c r="F142" i="5"/>
  <c r="G142" i="5" s="1"/>
  <c r="D142" i="5"/>
  <c r="C142" i="5"/>
  <c r="B142" i="5"/>
  <c r="A142" i="5"/>
  <c r="G141" i="5"/>
  <c r="F141" i="5"/>
  <c r="E141" i="5"/>
  <c r="D141" i="5"/>
  <c r="C141" i="5"/>
  <c r="B141" i="5"/>
  <c r="A141" i="5"/>
  <c r="H141" i="5" s="1"/>
  <c r="F140" i="5"/>
  <c r="G140" i="5" s="1"/>
  <c r="D140" i="5"/>
  <c r="C140" i="5"/>
  <c r="B140" i="5"/>
  <c r="A140" i="5"/>
  <c r="G139" i="5"/>
  <c r="F139" i="5"/>
  <c r="E139" i="5"/>
  <c r="D139" i="5"/>
  <c r="C139" i="5"/>
  <c r="B139" i="5"/>
  <c r="A139" i="5"/>
  <c r="F138" i="5"/>
  <c r="G138" i="5" s="1"/>
  <c r="D138" i="5"/>
  <c r="C138" i="5"/>
  <c r="B138" i="5"/>
  <c r="A138" i="5"/>
  <c r="G137" i="5"/>
  <c r="F137" i="5"/>
  <c r="E137" i="5"/>
  <c r="D137" i="5"/>
  <c r="C137" i="5"/>
  <c r="B137" i="5"/>
  <c r="A137" i="5"/>
  <c r="H137" i="5" s="1"/>
  <c r="F136" i="5"/>
  <c r="G136" i="5" s="1"/>
  <c r="D136" i="5"/>
  <c r="C136" i="5"/>
  <c r="B136" i="5"/>
  <c r="A136" i="5"/>
  <c r="G135" i="5"/>
  <c r="F135" i="5"/>
  <c r="D135" i="5"/>
  <c r="C135" i="5"/>
  <c r="B135" i="5"/>
  <c r="A135" i="5"/>
  <c r="F134" i="5"/>
  <c r="G134" i="5" s="1"/>
  <c r="D134" i="5"/>
  <c r="C134" i="5"/>
  <c r="B134" i="5"/>
  <c r="A134" i="5"/>
  <c r="G133" i="5"/>
  <c r="F133" i="5"/>
  <c r="E133" i="5"/>
  <c r="D133" i="5"/>
  <c r="C133" i="5"/>
  <c r="B133" i="5"/>
  <c r="A133" i="5"/>
  <c r="H133" i="5" s="1"/>
  <c r="F132" i="5"/>
  <c r="G132" i="5" s="1"/>
  <c r="D132" i="5"/>
  <c r="C132" i="5"/>
  <c r="B132" i="5"/>
  <c r="A132" i="5"/>
  <c r="G131" i="5"/>
  <c r="F131" i="5"/>
  <c r="E131" i="5"/>
  <c r="D131" i="5"/>
  <c r="C131" i="5"/>
  <c r="B131" i="5"/>
  <c r="A131" i="5"/>
  <c r="F130" i="5"/>
  <c r="G130" i="5" s="1"/>
  <c r="D130" i="5"/>
  <c r="C130" i="5"/>
  <c r="B130" i="5"/>
  <c r="A130" i="5"/>
  <c r="G129" i="5"/>
  <c r="F129" i="5"/>
  <c r="E129" i="5"/>
  <c r="D129" i="5"/>
  <c r="C129" i="5"/>
  <c r="B129" i="5"/>
  <c r="A129" i="5"/>
  <c r="H129" i="5" s="1"/>
  <c r="F128" i="5"/>
  <c r="G128" i="5" s="1"/>
  <c r="D128" i="5"/>
  <c r="C128" i="5"/>
  <c r="B128" i="5"/>
  <c r="A128" i="5"/>
  <c r="G127" i="5"/>
  <c r="F127" i="5"/>
  <c r="D127" i="5"/>
  <c r="C127" i="5"/>
  <c r="B127" i="5"/>
  <c r="A127" i="5"/>
  <c r="F126" i="5"/>
  <c r="G126" i="5" s="1"/>
  <c r="D126" i="5"/>
  <c r="C126" i="5"/>
  <c r="B126" i="5"/>
  <c r="A126" i="5"/>
  <c r="G125" i="5"/>
  <c r="F125" i="5"/>
  <c r="E125" i="5"/>
  <c r="D125" i="5"/>
  <c r="C125" i="5"/>
  <c r="B125" i="5"/>
  <c r="A125" i="5"/>
  <c r="H125" i="5" s="1"/>
  <c r="F124" i="5"/>
  <c r="G124" i="5" s="1"/>
  <c r="D124" i="5"/>
  <c r="C124" i="5"/>
  <c r="B124" i="5"/>
  <c r="A124" i="5"/>
  <c r="G123" i="5"/>
  <c r="F123" i="5"/>
  <c r="E123" i="5"/>
  <c r="D123" i="5"/>
  <c r="C123" i="5"/>
  <c r="B123" i="5"/>
  <c r="A123" i="5"/>
  <c r="F122" i="5"/>
  <c r="G122" i="5" s="1"/>
  <c r="D122" i="5"/>
  <c r="C122" i="5"/>
  <c r="B122" i="5"/>
  <c r="A122" i="5"/>
  <c r="G121" i="5"/>
  <c r="F121" i="5"/>
  <c r="E121" i="5"/>
  <c r="D121" i="5"/>
  <c r="C121" i="5"/>
  <c r="B121" i="5"/>
  <c r="A121" i="5"/>
  <c r="H121" i="5" s="1"/>
  <c r="F120" i="5"/>
  <c r="G120" i="5" s="1"/>
  <c r="D120" i="5"/>
  <c r="C120" i="5"/>
  <c r="B120" i="5"/>
  <c r="A120" i="5"/>
  <c r="G119" i="5"/>
  <c r="F119" i="5"/>
  <c r="D119" i="5"/>
  <c r="C119" i="5"/>
  <c r="B119" i="5"/>
  <c r="A119" i="5"/>
  <c r="F118" i="5"/>
  <c r="G118" i="5" s="1"/>
  <c r="D118" i="5"/>
  <c r="C118" i="5"/>
  <c r="B118" i="5"/>
  <c r="A118" i="5"/>
  <c r="G117" i="5"/>
  <c r="F117" i="5"/>
  <c r="E117" i="5"/>
  <c r="D117" i="5"/>
  <c r="C117" i="5"/>
  <c r="B117" i="5"/>
  <c r="A117" i="5"/>
  <c r="H117" i="5" s="1"/>
  <c r="F116" i="5"/>
  <c r="G116" i="5" s="1"/>
  <c r="D116" i="5"/>
  <c r="C116" i="5"/>
  <c r="B116" i="5"/>
  <c r="A116" i="5"/>
  <c r="G115" i="5"/>
  <c r="F115" i="5"/>
  <c r="E115" i="5"/>
  <c r="D115" i="5"/>
  <c r="C115" i="5"/>
  <c r="B115" i="5"/>
  <c r="A115" i="5"/>
  <c r="F114" i="5"/>
  <c r="G114" i="5" s="1"/>
  <c r="D114" i="5"/>
  <c r="C114" i="5"/>
  <c r="B114" i="5"/>
  <c r="A114" i="5"/>
  <c r="G113" i="5"/>
  <c r="F113" i="5"/>
  <c r="E113" i="5"/>
  <c r="D113" i="5"/>
  <c r="C113" i="5"/>
  <c r="B113" i="5"/>
  <c r="A113" i="5"/>
  <c r="H113" i="5" s="1"/>
  <c r="F112" i="5"/>
  <c r="G112" i="5" s="1"/>
  <c r="D112" i="5"/>
  <c r="C112" i="5"/>
  <c r="B112" i="5"/>
  <c r="A112" i="5"/>
  <c r="G111" i="5"/>
  <c r="F111" i="5"/>
  <c r="D111" i="5"/>
  <c r="C111" i="5"/>
  <c r="B111" i="5"/>
  <c r="A111" i="5"/>
  <c r="F110" i="5"/>
  <c r="G110" i="5" s="1"/>
  <c r="D110" i="5"/>
  <c r="C110" i="5"/>
  <c r="B110" i="5"/>
  <c r="A110" i="5"/>
  <c r="G109" i="5"/>
  <c r="F109" i="5"/>
  <c r="E109" i="5"/>
  <c r="D109" i="5"/>
  <c r="C109" i="5"/>
  <c r="B109" i="5"/>
  <c r="A109" i="5"/>
  <c r="H109" i="5" s="1"/>
  <c r="F108" i="5"/>
  <c r="G108" i="5" s="1"/>
  <c r="D108" i="5"/>
  <c r="C108" i="5"/>
  <c r="B108" i="5"/>
  <c r="A108" i="5"/>
  <c r="G107" i="5"/>
  <c r="F107" i="5"/>
  <c r="E107" i="5"/>
  <c r="D107" i="5"/>
  <c r="C107" i="5"/>
  <c r="B107" i="5"/>
  <c r="A107" i="5"/>
  <c r="F106" i="5"/>
  <c r="G106" i="5" s="1"/>
  <c r="D106" i="5"/>
  <c r="C106" i="5"/>
  <c r="B106" i="5"/>
  <c r="A106" i="5"/>
  <c r="G105" i="5"/>
  <c r="F105" i="5"/>
  <c r="E105" i="5"/>
  <c r="D105" i="5"/>
  <c r="C105" i="5"/>
  <c r="B105" i="5"/>
  <c r="A105" i="5"/>
  <c r="H105" i="5" s="1"/>
  <c r="F104" i="5"/>
  <c r="G104" i="5" s="1"/>
  <c r="D104" i="5"/>
  <c r="C104" i="5"/>
  <c r="B104" i="5"/>
  <c r="A104" i="5"/>
  <c r="G103" i="5"/>
  <c r="F103" i="5"/>
  <c r="D103" i="5"/>
  <c r="C103" i="5"/>
  <c r="B103" i="5"/>
  <c r="A103" i="5"/>
  <c r="F102" i="5"/>
  <c r="G102" i="5" s="1"/>
  <c r="D102" i="5"/>
  <c r="C102" i="5"/>
  <c r="B102" i="5"/>
  <c r="A102" i="5"/>
  <c r="G101" i="5"/>
  <c r="F101" i="5"/>
  <c r="E101" i="5"/>
  <c r="D101" i="5"/>
  <c r="C101" i="5"/>
  <c r="B101" i="5"/>
  <c r="A101" i="5"/>
  <c r="H101" i="5" s="1"/>
  <c r="F100" i="5"/>
  <c r="G100" i="5" s="1"/>
  <c r="D100" i="5"/>
  <c r="C100" i="5"/>
  <c r="B100" i="5"/>
  <c r="A100" i="5"/>
  <c r="G99" i="5"/>
  <c r="F99" i="5"/>
  <c r="E99" i="5"/>
  <c r="D99" i="5"/>
  <c r="C99" i="5"/>
  <c r="B99" i="5"/>
  <c r="A99" i="5"/>
  <c r="F98" i="5"/>
  <c r="G98" i="5" s="1"/>
  <c r="D98" i="5"/>
  <c r="C98" i="5"/>
  <c r="B98" i="5"/>
  <c r="A98" i="5"/>
  <c r="G97" i="5"/>
  <c r="F97" i="5"/>
  <c r="E97" i="5"/>
  <c r="D97" i="5"/>
  <c r="C97" i="5"/>
  <c r="B97" i="5"/>
  <c r="A97" i="5"/>
  <c r="H97" i="5" s="1"/>
  <c r="F96" i="5"/>
  <c r="G96" i="5" s="1"/>
  <c r="D96" i="5"/>
  <c r="C96" i="5"/>
  <c r="B96" i="5"/>
  <c r="A96" i="5"/>
  <c r="G95" i="5"/>
  <c r="F95" i="5"/>
  <c r="D95" i="5"/>
  <c r="C95" i="5"/>
  <c r="B95" i="5"/>
  <c r="A95" i="5"/>
  <c r="F94" i="5"/>
  <c r="G94" i="5" s="1"/>
  <c r="D94" i="5"/>
  <c r="C94" i="5"/>
  <c r="B94" i="5"/>
  <c r="A94" i="5"/>
  <c r="G93" i="5"/>
  <c r="F93" i="5"/>
  <c r="E93" i="5"/>
  <c r="D93" i="5"/>
  <c r="C93" i="5"/>
  <c r="B93" i="5"/>
  <c r="A93" i="5"/>
  <c r="H93" i="5" s="1"/>
  <c r="F92" i="5"/>
  <c r="G92" i="5" s="1"/>
  <c r="D92" i="5"/>
  <c r="C92" i="5"/>
  <c r="B92" i="5"/>
  <c r="A92" i="5"/>
  <c r="G91" i="5"/>
  <c r="F91" i="5"/>
  <c r="E91" i="5"/>
  <c r="D91" i="5"/>
  <c r="C91" i="5"/>
  <c r="B91" i="5"/>
  <c r="A91" i="5"/>
  <c r="F90" i="5"/>
  <c r="G90" i="5" s="1"/>
  <c r="D90" i="5"/>
  <c r="C90" i="5"/>
  <c r="B90" i="5"/>
  <c r="A90" i="5"/>
  <c r="G89" i="5"/>
  <c r="F89" i="5"/>
  <c r="E89" i="5"/>
  <c r="D89" i="5"/>
  <c r="C89" i="5"/>
  <c r="B89" i="5"/>
  <c r="A89" i="5"/>
  <c r="H89" i="5" s="1"/>
  <c r="F88" i="5"/>
  <c r="G88" i="5" s="1"/>
  <c r="D88" i="5"/>
  <c r="C88" i="5"/>
  <c r="B88" i="5"/>
  <c r="A88" i="5"/>
  <c r="G87" i="5"/>
  <c r="F87" i="5"/>
  <c r="D87" i="5"/>
  <c r="C87" i="5"/>
  <c r="B87" i="5"/>
  <c r="A87" i="5"/>
  <c r="F86" i="5"/>
  <c r="G86" i="5" s="1"/>
  <c r="D86" i="5"/>
  <c r="C86" i="5"/>
  <c r="B86" i="5"/>
  <c r="A86" i="5"/>
  <c r="G85" i="5"/>
  <c r="F85" i="5"/>
  <c r="E85" i="5"/>
  <c r="D85" i="5"/>
  <c r="C85" i="5"/>
  <c r="B85" i="5"/>
  <c r="A85" i="5"/>
  <c r="H85" i="5" s="1"/>
  <c r="F84" i="5"/>
  <c r="G84" i="5" s="1"/>
  <c r="D84" i="5"/>
  <c r="C84" i="5"/>
  <c r="B84" i="5"/>
  <c r="A84" i="5"/>
  <c r="G83" i="5"/>
  <c r="F83" i="5"/>
  <c r="E83" i="5"/>
  <c r="D83" i="5"/>
  <c r="C83" i="5"/>
  <c r="B83" i="5"/>
  <c r="A83" i="5"/>
  <c r="F82" i="5"/>
  <c r="G82" i="5" s="1"/>
  <c r="D82" i="5"/>
  <c r="C82" i="5"/>
  <c r="B82" i="5"/>
  <c r="A82" i="5"/>
  <c r="G81" i="5"/>
  <c r="F81" i="5"/>
  <c r="E81" i="5"/>
  <c r="D81" i="5"/>
  <c r="C81" i="5"/>
  <c r="B81" i="5"/>
  <c r="A81" i="5"/>
  <c r="H81" i="5" s="1"/>
  <c r="F80" i="5"/>
  <c r="G80" i="5" s="1"/>
  <c r="D80" i="5"/>
  <c r="C80" i="5"/>
  <c r="B80" i="5"/>
  <c r="A80" i="5"/>
  <c r="G79" i="5"/>
  <c r="F79" i="5"/>
  <c r="D79" i="5"/>
  <c r="C79" i="5"/>
  <c r="B79" i="5"/>
  <c r="A79" i="5"/>
  <c r="F78" i="5"/>
  <c r="G78" i="5" s="1"/>
  <c r="D78" i="5"/>
  <c r="C78" i="5"/>
  <c r="B78" i="5"/>
  <c r="A78" i="5"/>
  <c r="G77" i="5"/>
  <c r="F77" i="5"/>
  <c r="E77" i="5"/>
  <c r="D77" i="5"/>
  <c r="C77" i="5"/>
  <c r="B77" i="5"/>
  <c r="A77" i="5"/>
  <c r="H77" i="5" s="1"/>
  <c r="F76" i="5"/>
  <c r="G76" i="5" s="1"/>
  <c r="D76" i="5"/>
  <c r="C76" i="5"/>
  <c r="B76" i="5"/>
  <c r="A76" i="5"/>
  <c r="G75" i="5"/>
  <c r="F75" i="5"/>
  <c r="E75" i="5"/>
  <c r="D75" i="5"/>
  <c r="C75" i="5"/>
  <c r="B75" i="5"/>
  <c r="A75" i="5"/>
  <c r="F74" i="5"/>
  <c r="G74" i="5" s="1"/>
  <c r="D74" i="5"/>
  <c r="C74" i="5"/>
  <c r="B74" i="5"/>
  <c r="A74" i="5"/>
  <c r="G73" i="5"/>
  <c r="F73" i="5"/>
  <c r="E73" i="5"/>
  <c r="D73" i="5"/>
  <c r="C73" i="5"/>
  <c r="B73" i="5"/>
  <c r="A73" i="5"/>
  <c r="H73" i="5" s="1"/>
  <c r="F72" i="5"/>
  <c r="G72" i="5" s="1"/>
  <c r="D72" i="5"/>
  <c r="C72" i="5"/>
  <c r="B72" i="5"/>
  <c r="A72" i="5"/>
  <c r="G71" i="5"/>
  <c r="F71" i="5"/>
  <c r="D71" i="5"/>
  <c r="C71" i="5"/>
  <c r="B71" i="5"/>
  <c r="A71" i="5"/>
  <c r="F70" i="5"/>
  <c r="G70" i="5" s="1"/>
  <c r="D70" i="5"/>
  <c r="C70" i="5"/>
  <c r="B70" i="5"/>
  <c r="A70" i="5"/>
  <c r="G69" i="5"/>
  <c r="F69" i="5"/>
  <c r="E69" i="5"/>
  <c r="D69" i="5"/>
  <c r="C69" i="5"/>
  <c r="B69" i="5"/>
  <c r="A69" i="5"/>
  <c r="H69" i="5" s="1"/>
  <c r="F68" i="5"/>
  <c r="G68" i="5" s="1"/>
  <c r="D68" i="5"/>
  <c r="C68" i="5"/>
  <c r="B68" i="5"/>
  <c r="A68" i="5"/>
  <c r="G67" i="5"/>
  <c r="F67" i="5"/>
  <c r="E67" i="5"/>
  <c r="D67" i="5"/>
  <c r="C67" i="5"/>
  <c r="B67" i="5"/>
  <c r="A67" i="5"/>
  <c r="G66" i="5"/>
  <c r="F66" i="5"/>
  <c r="D66" i="5"/>
  <c r="C66" i="5"/>
  <c r="B66" i="5"/>
  <c r="A66" i="5"/>
  <c r="G65" i="5"/>
  <c r="F65" i="5"/>
  <c r="E65" i="5"/>
  <c r="D65" i="5"/>
  <c r="C65" i="5"/>
  <c r="B65" i="5"/>
  <c r="A65" i="5"/>
  <c r="G64" i="5"/>
  <c r="F64" i="5"/>
  <c r="D64" i="5"/>
  <c r="C64" i="5"/>
  <c r="B64" i="5"/>
  <c r="A64" i="5"/>
  <c r="G63" i="5"/>
  <c r="F63" i="5"/>
  <c r="D63" i="5"/>
  <c r="C63" i="5"/>
  <c r="B63" i="5"/>
  <c r="A63" i="5"/>
  <c r="G62" i="5"/>
  <c r="F62" i="5"/>
  <c r="D62" i="5"/>
  <c r="C62" i="5"/>
  <c r="B62" i="5"/>
  <c r="A62" i="5"/>
  <c r="G61" i="5"/>
  <c r="F61" i="5"/>
  <c r="E61" i="5"/>
  <c r="D61" i="5"/>
  <c r="C61" i="5"/>
  <c r="B61" i="5"/>
  <c r="A61" i="5"/>
  <c r="H61" i="5" s="1"/>
  <c r="G60" i="5"/>
  <c r="F60" i="5"/>
  <c r="E60" i="5"/>
  <c r="D60" i="5"/>
  <c r="C60" i="5"/>
  <c r="B60" i="5"/>
  <c r="A60" i="5"/>
  <c r="G59" i="5"/>
  <c r="F59" i="5"/>
  <c r="E59" i="5"/>
  <c r="D59" i="5"/>
  <c r="C59" i="5"/>
  <c r="B59" i="5"/>
  <c r="A59" i="5"/>
  <c r="G58" i="5"/>
  <c r="F58" i="5"/>
  <c r="D58" i="5"/>
  <c r="C58" i="5"/>
  <c r="B58" i="5"/>
  <c r="A58" i="5"/>
  <c r="G57" i="5"/>
  <c r="F57" i="5"/>
  <c r="E57" i="5"/>
  <c r="D57" i="5"/>
  <c r="C57" i="5"/>
  <c r="B57" i="5"/>
  <c r="A57" i="5"/>
  <c r="G56" i="5"/>
  <c r="F56" i="5"/>
  <c r="D56" i="5"/>
  <c r="C56" i="5"/>
  <c r="B56" i="5"/>
  <c r="A56" i="5"/>
  <c r="G55" i="5"/>
  <c r="F55" i="5"/>
  <c r="D55" i="5"/>
  <c r="C55" i="5"/>
  <c r="B55" i="5"/>
  <c r="A55" i="5"/>
  <c r="G54" i="5"/>
  <c r="F54" i="5"/>
  <c r="D54" i="5"/>
  <c r="C54" i="5"/>
  <c r="B54" i="5"/>
  <c r="A54" i="5"/>
  <c r="G53" i="5"/>
  <c r="F53" i="5"/>
  <c r="E53" i="5"/>
  <c r="D53" i="5"/>
  <c r="C53" i="5"/>
  <c r="B53" i="5"/>
  <c r="A53" i="5"/>
  <c r="H53" i="5" s="1"/>
  <c r="G52" i="5"/>
  <c r="F52" i="5"/>
  <c r="E52" i="5"/>
  <c r="D52" i="5"/>
  <c r="C52" i="5"/>
  <c r="B52" i="5"/>
  <c r="A52" i="5"/>
  <c r="G51" i="5"/>
  <c r="F51" i="5"/>
  <c r="E51" i="5"/>
  <c r="D51" i="5"/>
  <c r="C51" i="5"/>
  <c r="B51" i="5"/>
  <c r="A51" i="5"/>
  <c r="G50" i="5"/>
  <c r="F50" i="5"/>
  <c r="D50" i="5"/>
  <c r="C50" i="5"/>
  <c r="B50" i="5"/>
  <c r="A50" i="5"/>
  <c r="G49" i="5"/>
  <c r="F49" i="5"/>
  <c r="E49" i="5"/>
  <c r="D49" i="5"/>
  <c r="C49" i="5"/>
  <c r="B49" i="5"/>
  <c r="A49" i="5"/>
  <c r="G48" i="5"/>
  <c r="F48" i="5"/>
  <c r="D48" i="5"/>
  <c r="C48" i="5"/>
  <c r="B48" i="5"/>
  <c r="A48" i="5"/>
  <c r="G47" i="5"/>
  <c r="F47" i="5"/>
  <c r="D47" i="5"/>
  <c r="C47" i="5"/>
  <c r="B47" i="5"/>
  <c r="A47" i="5"/>
  <c r="G46" i="5"/>
  <c r="F46" i="5"/>
  <c r="D46" i="5"/>
  <c r="C46" i="5"/>
  <c r="B46" i="5"/>
  <c r="A46" i="5"/>
  <c r="G45" i="5"/>
  <c r="F45" i="5"/>
  <c r="E45" i="5"/>
  <c r="D45" i="5"/>
  <c r="C45" i="5"/>
  <c r="B45" i="5"/>
  <c r="A45" i="5"/>
  <c r="H45" i="5" s="1"/>
  <c r="G44" i="5"/>
  <c r="F44" i="5"/>
  <c r="E44" i="5"/>
  <c r="D44" i="5"/>
  <c r="C44" i="5"/>
  <c r="B44" i="5"/>
  <c r="A44" i="5"/>
  <c r="G43" i="5"/>
  <c r="F43" i="5"/>
  <c r="E43" i="5"/>
  <c r="D43" i="5"/>
  <c r="C43" i="5"/>
  <c r="B43" i="5"/>
  <c r="A43" i="5"/>
  <c r="G42" i="5"/>
  <c r="F42" i="5"/>
  <c r="D42" i="5"/>
  <c r="C42" i="5"/>
  <c r="B42" i="5"/>
  <c r="A42" i="5"/>
  <c r="G41" i="5"/>
  <c r="F41" i="5"/>
  <c r="E41" i="5"/>
  <c r="D41" i="5"/>
  <c r="C41" i="5"/>
  <c r="B41" i="5"/>
  <c r="A41" i="5"/>
  <c r="G40" i="5"/>
  <c r="F40" i="5"/>
  <c r="D40" i="5"/>
  <c r="C40" i="5"/>
  <c r="B40" i="5"/>
  <c r="A40" i="5"/>
  <c r="G39" i="5"/>
  <c r="F39" i="5"/>
  <c r="D39" i="5"/>
  <c r="C39" i="5"/>
  <c r="B39" i="5"/>
  <c r="A39" i="5"/>
  <c r="G38" i="5"/>
  <c r="F38" i="5"/>
  <c r="D38" i="5"/>
  <c r="C38" i="5"/>
  <c r="B38" i="5"/>
  <c r="A38" i="5"/>
  <c r="G37" i="5"/>
  <c r="F37" i="5"/>
  <c r="E37" i="5"/>
  <c r="D37" i="5"/>
  <c r="C37" i="5"/>
  <c r="B37" i="5"/>
  <c r="A37" i="5"/>
  <c r="H37" i="5" s="1"/>
  <c r="G36" i="5"/>
  <c r="F36" i="5"/>
  <c r="E36" i="5"/>
  <c r="D36" i="5"/>
  <c r="C36" i="5"/>
  <c r="B36" i="5"/>
  <c r="A36" i="5"/>
  <c r="G35" i="5"/>
  <c r="F35" i="5"/>
  <c r="E35" i="5"/>
  <c r="D35" i="5"/>
  <c r="C35" i="5"/>
  <c r="B35" i="5"/>
  <c r="A35" i="5"/>
  <c r="G34" i="5"/>
  <c r="F34" i="5"/>
  <c r="D34" i="5"/>
  <c r="C34" i="5"/>
  <c r="B34" i="5"/>
  <c r="A34" i="5"/>
  <c r="G33" i="5"/>
  <c r="F33" i="5"/>
  <c r="E33" i="5"/>
  <c r="D33" i="5"/>
  <c r="C33" i="5"/>
  <c r="B33" i="5"/>
  <c r="A33" i="5"/>
  <c r="G32" i="5"/>
  <c r="F32" i="5"/>
  <c r="D32" i="5"/>
  <c r="C32" i="5"/>
  <c r="B32" i="5"/>
  <c r="A32" i="5"/>
  <c r="G31" i="5"/>
  <c r="F31" i="5"/>
  <c r="D31" i="5"/>
  <c r="C31" i="5"/>
  <c r="B31" i="5"/>
  <c r="A31" i="5"/>
  <c r="G30" i="5"/>
  <c r="F30" i="5"/>
  <c r="D30" i="5"/>
  <c r="C30" i="5"/>
  <c r="B30" i="5"/>
  <c r="A30" i="5"/>
  <c r="G29" i="5"/>
  <c r="F29" i="5"/>
  <c r="E29" i="5"/>
  <c r="D29" i="5"/>
  <c r="C29" i="5"/>
  <c r="B29" i="5"/>
  <c r="A29" i="5"/>
  <c r="H29" i="5" s="1"/>
  <c r="G28" i="5"/>
  <c r="F28" i="5"/>
  <c r="E28" i="5"/>
  <c r="D28" i="5"/>
  <c r="C28" i="5"/>
  <c r="B28" i="5"/>
  <c r="A28" i="5"/>
  <c r="G27" i="5"/>
  <c r="F27" i="5"/>
  <c r="E27" i="5"/>
  <c r="D27" i="5"/>
  <c r="C27" i="5"/>
  <c r="B27" i="5"/>
  <c r="A27" i="5"/>
  <c r="G26" i="5"/>
  <c r="F26" i="5"/>
  <c r="D26" i="5"/>
  <c r="C26" i="5"/>
  <c r="B26" i="5"/>
  <c r="A26" i="5"/>
  <c r="G25" i="5"/>
  <c r="F25" i="5"/>
  <c r="E25" i="5"/>
  <c r="D25" i="5"/>
  <c r="C25" i="5"/>
  <c r="B25" i="5"/>
  <c r="A25" i="5"/>
  <c r="G24" i="5"/>
  <c r="F24" i="5"/>
  <c r="D24" i="5"/>
  <c r="C24" i="5"/>
  <c r="B24" i="5"/>
  <c r="A24" i="5"/>
  <c r="G23" i="5"/>
  <c r="F23" i="5"/>
  <c r="D23" i="5"/>
  <c r="C23" i="5"/>
  <c r="B23" i="5"/>
  <c r="A23" i="5"/>
  <c r="G22" i="5"/>
  <c r="F22" i="5"/>
  <c r="D22" i="5"/>
  <c r="C22" i="5"/>
  <c r="B22" i="5"/>
  <c r="A22" i="5"/>
  <c r="G21" i="5"/>
  <c r="F21" i="5"/>
  <c r="E21" i="5"/>
  <c r="D21" i="5"/>
  <c r="C21" i="5"/>
  <c r="B21" i="5"/>
  <c r="A21" i="5"/>
  <c r="H21" i="5" s="1"/>
  <c r="G20" i="5"/>
  <c r="F20" i="5"/>
  <c r="E20" i="5"/>
  <c r="D20" i="5"/>
  <c r="C20" i="5"/>
  <c r="B20" i="5"/>
  <c r="A20" i="5"/>
  <c r="G19" i="5"/>
  <c r="F19" i="5"/>
  <c r="E19" i="5"/>
  <c r="D19" i="5"/>
  <c r="C19" i="5"/>
  <c r="B19" i="5"/>
  <c r="A19" i="5"/>
  <c r="G18" i="5"/>
  <c r="F18" i="5"/>
  <c r="D18" i="5"/>
  <c r="C18" i="5"/>
  <c r="B18" i="5"/>
  <c r="A18" i="5"/>
  <c r="G17" i="5"/>
  <c r="F17" i="5"/>
  <c r="E17" i="5"/>
  <c r="D17" i="5"/>
  <c r="C17" i="5"/>
  <c r="B17" i="5"/>
  <c r="A17" i="5"/>
  <c r="G16" i="5"/>
  <c r="F16" i="5"/>
  <c r="D16" i="5"/>
  <c r="C16" i="5"/>
  <c r="B16" i="5"/>
  <c r="A16" i="5"/>
  <c r="G15" i="5"/>
  <c r="F15" i="5"/>
  <c r="D15" i="5"/>
  <c r="C15" i="5"/>
  <c r="B15" i="5"/>
  <c r="A15" i="5"/>
  <c r="G14" i="5"/>
  <c r="F14" i="5"/>
  <c r="D14" i="5"/>
  <c r="C14" i="5"/>
  <c r="B14" i="5"/>
  <c r="A14" i="5"/>
  <c r="H13" i="5"/>
  <c r="G13" i="5"/>
  <c r="F13" i="5"/>
  <c r="E13" i="5"/>
  <c r="D13" i="5"/>
  <c r="C13" i="5"/>
  <c r="B13" i="5"/>
  <c r="A13" i="5"/>
  <c r="G12" i="5"/>
  <c r="F12" i="5"/>
  <c r="D12" i="5"/>
  <c r="C12" i="5"/>
  <c r="B12" i="5"/>
  <c r="A12" i="5"/>
  <c r="H11" i="5"/>
  <c r="G11" i="5"/>
  <c r="F11" i="5"/>
  <c r="E11" i="5"/>
  <c r="D11" i="5"/>
  <c r="C11" i="5"/>
  <c r="B11" i="5"/>
  <c r="A11" i="5"/>
  <c r="G10" i="5"/>
  <c r="F10" i="5"/>
  <c r="D10" i="5"/>
  <c r="C10" i="5"/>
  <c r="B10" i="5"/>
  <c r="A10" i="5"/>
  <c r="H9" i="5"/>
  <c r="G9" i="5"/>
  <c r="F9" i="5"/>
  <c r="E9" i="5"/>
  <c r="D9" i="5"/>
  <c r="C9" i="5"/>
  <c r="B9" i="5"/>
  <c r="A9" i="5"/>
  <c r="G8" i="5"/>
  <c r="F8" i="5"/>
  <c r="D8" i="5"/>
  <c r="C8" i="5"/>
  <c r="B8" i="5"/>
  <c r="A8" i="5"/>
  <c r="G7" i="5"/>
  <c r="F7" i="5"/>
  <c r="D7" i="5"/>
  <c r="C7" i="5"/>
  <c r="B7" i="5"/>
  <c r="A7" i="5"/>
  <c r="G6" i="5"/>
  <c r="F6" i="5"/>
  <c r="D6" i="5"/>
  <c r="C6" i="5"/>
  <c r="B6" i="5"/>
  <c r="A6" i="5"/>
  <c r="H5" i="5"/>
  <c r="G5" i="5"/>
  <c r="F5" i="5"/>
  <c r="E5" i="5"/>
  <c r="D5" i="5"/>
  <c r="C5" i="5"/>
  <c r="B5" i="5"/>
  <c r="A5" i="5"/>
  <c r="G4" i="5"/>
  <c r="F4" i="5"/>
  <c r="D4" i="5"/>
  <c r="C4" i="5"/>
  <c r="B4" i="5"/>
  <c r="A4" i="5"/>
  <c r="H3" i="5"/>
  <c r="G3" i="5"/>
  <c r="F3" i="5"/>
  <c r="E3" i="5"/>
  <c r="D3" i="5"/>
  <c r="C3" i="5"/>
  <c r="B3" i="5"/>
  <c r="A3" i="5"/>
  <c r="G2" i="5"/>
  <c r="F2" i="5"/>
  <c r="D2" i="5"/>
  <c r="C2" i="5"/>
  <c r="B2" i="5"/>
  <c r="A2" i="5"/>
  <c r="H151" i="4"/>
  <c r="E151" i="5" s="1"/>
  <c r="H150" i="4"/>
  <c r="E150" i="5" s="1"/>
  <c r="H149" i="4"/>
  <c r="H148" i="4"/>
  <c r="E148" i="5" s="1"/>
  <c r="H147" i="4"/>
  <c r="H146" i="4"/>
  <c r="E146" i="5" s="1"/>
  <c r="H145" i="4"/>
  <c r="H144" i="4"/>
  <c r="E144" i="5" s="1"/>
  <c r="H143" i="4"/>
  <c r="E143" i="5" s="1"/>
  <c r="H142" i="4"/>
  <c r="E142" i="5" s="1"/>
  <c r="H141" i="4"/>
  <c r="H140" i="4"/>
  <c r="E140" i="5" s="1"/>
  <c r="H139" i="4"/>
  <c r="H138" i="4"/>
  <c r="E138" i="5" s="1"/>
  <c r="H137" i="4"/>
  <c r="H136" i="4"/>
  <c r="E136" i="5" s="1"/>
  <c r="H135" i="4"/>
  <c r="E135" i="5" s="1"/>
  <c r="H134" i="4"/>
  <c r="E134" i="5" s="1"/>
  <c r="H133" i="4"/>
  <c r="H132" i="4"/>
  <c r="E132" i="5" s="1"/>
  <c r="H131" i="4"/>
  <c r="H130" i="4"/>
  <c r="E130" i="5" s="1"/>
  <c r="H129" i="4"/>
  <c r="H128" i="4"/>
  <c r="E128" i="5" s="1"/>
  <c r="H127" i="4"/>
  <c r="E127" i="5" s="1"/>
  <c r="H126" i="4"/>
  <c r="E126" i="5" s="1"/>
  <c r="H125" i="4"/>
  <c r="H124" i="4"/>
  <c r="E124" i="5" s="1"/>
  <c r="H123" i="4"/>
  <c r="H122" i="4"/>
  <c r="E122" i="5" s="1"/>
  <c r="H121" i="4"/>
  <c r="H120" i="4"/>
  <c r="E120" i="5" s="1"/>
  <c r="H119" i="4"/>
  <c r="E119" i="5" s="1"/>
  <c r="H118" i="4"/>
  <c r="E118" i="5" s="1"/>
  <c r="H117" i="4"/>
  <c r="H116" i="4"/>
  <c r="E116" i="5" s="1"/>
  <c r="H115" i="4"/>
  <c r="H114" i="4"/>
  <c r="E114" i="5" s="1"/>
  <c r="H113" i="4"/>
  <c r="H112" i="4"/>
  <c r="E112" i="5" s="1"/>
  <c r="H111" i="4"/>
  <c r="E111" i="5" s="1"/>
  <c r="H110" i="4"/>
  <c r="E110" i="5" s="1"/>
  <c r="H109" i="4"/>
  <c r="H108" i="4"/>
  <c r="E108" i="5" s="1"/>
  <c r="H107" i="4"/>
  <c r="H106" i="4"/>
  <c r="E106" i="5" s="1"/>
  <c r="H105" i="4"/>
  <c r="H104" i="4"/>
  <c r="E104" i="5" s="1"/>
  <c r="H103" i="4"/>
  <c r="E103" i="5" s="1"/>
  <c r="H102" i="4"/>
  <c r="E102" i="5" s="1"/>
  <c r="H101" i="4"/>
  <c r="H100" i="4"/>
  <c r="E100" i="5" s="1"/>
  <c r="H99" i="4"/>
  <c r="H98" i="4"/>
  <c r="E98" i="5" s="1"/>
  <c r="H97" i="4"/>
  <c r="H96" i="4"/>
  <c r="E96" i="5" s="1"/>
  <c r="H95" i="4"/>
  <c r="E95" i="5" s="1"/>
  <c r="H94" i="4"/>
  <c r="E94" i="5" s="1"/>
  <c r="H93" i="4"/>
  <c r="H92" i="4"/>
  <c r="E92" i="5" s="1"/>
  <c r="H91" i="4"/>
  <c r="H90" i="4"/>
  <c r="E90" i="5" s="1"/>
  <c r="H89" i="4"/>
  <c r="H88" i="4"/>
  <c r="E88" i="5" s="1"/>
  <c r="H87" i="4"/>
  <c r="E87" i="5" s="1"/>
  <c r="H86" i="4"/>
  <c r="E86" i="5" s="1"/>
  <c r="H85" i="4"/>
  <c r="H84" i="4"/>
  <c r="E84" i="5" s="1"/>
  <c r="H83" i="4"/>
  <c r="H82" i="4"/>
  <c r="E82" i="5" s="1"/>
  <c r="H81" i="4"/>
  <c r="H80" i="4"/>
  <c r="E80" i="5" s="1"/>
  <c r="H79" i="4"/>
  <c r="E79" i="5" s="1"/>
  <c r="H78" i="4"/>
  <c r="E78" i="5" s="1"/>
  <c r="H77" i="4"/>
  <c r="H76" i="4"/>
  <c r="E76" i="5" s="1"/>
  <c r="H75" i="4"/>
  <c r="H74" i="4"/>
  <c r="E74" i="5" s="1"/>
  <c r="H73" i="4"/>
  <c r="H72" i="4"/>
  <c r="E72" i="5" s="1"/>
  <c r="H71" i="4"/>
  <c r="E71" i="5" s="1"/>
  <c r="H70" i="4"/>
  <c r="E70" i="5" s="1"/>
  <c r="H69" i="4"/>
  <c r="H68" i="4"/>
  <c r="E68" i="5" s="1"/>
  <c r="H67" i="4"/>
  <c r="H66" i="4"/>
  <c r="E66" i="5" s="1"/>
  <c r="H65" i="4"/>
  <c r="H64" i="4"/>
  <c r="E64" i="5" s="1"/>
  <c r="H63" i="4"/>
  <c r="E63" i="5" s="1"/>
  <c r="H62" i="4"/>
  <c r="E62" i="5" s="1"/>
  <c r="H61" i="4"/>
  <c r="H60" i="4"/>
  <c r="H59" i="4"/>
  <c r="H58" i="4"/>
  <c r="E58" i="5" s="1"/>
  <c r="H57" i="4"/>
  <c r="H56" i="4"/>
  <c r="E56" i="5" s="1"/>
  <c r="H55" i="4"/>
  <c r="E55" i="5" s="1"/>
  <c r="H54" i="4"/>
  <c r="E54" i="5" s="1"/>
  <c r="H53" i="4"/>
  <c r="H52" i="4"/>
  <c r="H51" i="4"/>
  <c r="H50" i="4"/>
  <c r="E50" i="5" s="1"/>
  <c r="H49" i="4"/>
  <c r="H48" i="4"/>
  <c r="E48" i="5" s="1"/>
  <c r="H47" i="4"/>
  <c r="E47" i="5" s="1"/>
  <c r="H46" i="4"/>
  <c r="E46" i="5" s="1"/>
  <c r="H45" i="4"/>
  <c r="H44" i="4"/>
  <c r="H43" i="4"/>
  <c r="H42" i="4"/>
  <c r="E42" i="5" s="1"/>
  <c r="H41" i="4"/>
  <c r="H40" i="4"/>
  <c r="E40" i="5" s="1"/>
  <c r="H39" i="4"/>
  <c r="E39" i="5" s="1"/>
  <c r="H38" i="4"/>
  <c r="E38" i="5" s="1"/>
  <c r="H37" i="4"/>
  <c r="H36" i="4"/>
  <c r="H35" i="4"/>
  <c r="H34" i="4"/>
  <c r="E34" i="5" s="1"/>
  <c r="H33" i="4"/>
  <c r="H32" i="4"/>
  <c r="E32" i="5" s="1"/>
  <c r="H31" i="4"/>
  <c r="E31" i="5" s="1"/>
  <c r="H30" i="4"/>
  <c r="E30" i="5" s="1"/>
  <c r="H29" i="4"/>
  <c r="H28" i="4"/>
  <c r="H27" i="4"/>
  <c r="H26" i="4"/>
  <c r="E26" i="5" s="1"/>
  <c r="H25" i="4"/>
  <c r="H24" i="4"/>
  <c r="E24" i="5" s="1"/>
  <c r="H23" i="4"/>
  <c r="E23" i="5" s="1"/>
  <c r="H22" i="4"/>
  <c r="E22" i="5" s="1"/>
  <c r="H21" i="4"/>
  <c r="H20" i="4"/>
  <c r="H19" i="4"/>
  <c r="H18" i="4"/>
  <c r="E18" i="5" s="1"/>
  <c r="H17" i="4"/>
  <c r="H16" i="4"/>
  <c r="E16" i="5" s="1"/>
  <c r="H15" i="4"/>
  <c r="E15" i="5" s="1"/>
  <c r="H14" i="4"/>
  <c r="E14" i="5" s="1"/>
  <c r="H13" i="4"/>
  <c r="H12" i="4"/>
  <c r="E12" i="5" s="1"/>
  <c r="H12" i="5" s="1"/>
  <c r="H11" i="4"/>
  <c r="H10" i="4"/>
  <c r="E10" i="5" s="1"/>
  <c r="H10" i="5" s="1"/>
  <c r="H9" i="4"/>
  <c r="H8" i="4"/>
  <c r="E8" i="5" s="1"/>
  <c r="H8" i="5" s="1"/>
  <c r="H7" i="4"/>
  <c r="E7" i="5" s="1"/>
  <c r="H7" i="5" s="1"/>
  <c r="H6" i="4"/>
  <c r="E6" i="5" s="1"/>
  <c r="H6" i="5" s="1"/>
  <c r="H5" i="4"/>
  <c r="H4" i="4"/>
  <c r="E4" i="5" s="1"/>
  <c r="H4" i="5" s="1"/>
  <c r="H3" i="4"/>
  <c r="H2" i="4"/>
  <c r="E2" i="5" s="1"/>
  <c r="H2" i="5" s="1"/>
  <c r="B21" i="3"/>
  <c r="F20" i="3"/>
  <c r="E20" i="3"/>
  <c r="D20" i="3"/>
  <c r="I20" i="3" s="1"/>
  <c r="C20" i="3"/>
  <c r="I19" i="3"/>
  <c r="F19" i="3"/>
  <c r="E19" i="3"/>
  <c r="D19" i="3"/>
  <c r="G19" i="3" s="1"/>
  <c r="C19" i="3"/>
  <c r="F18" i="3"/>
  <c r="E18" i="3"/>
  <c r="H18" i="3" s="1"/>
  <c r="C18" i="3"/>
  <c r="D18" i="3" s="1"/>
  <c r="F17" i="3"/>
  <c r="E17" i="3"/>
  <c r="C17" i="3"/>
  <c r="D17" i="3" s="1"/>
  <c r="F16" i="3"/>
  <c r="E16" i="3"/>
  <c r="C16" i="3"/>
  <c r="D16" i="3" s="1"/>
  <c r="I15" i="3"/>
  <c r="H15" i="3"/>
  <c r="F15" i="3"/>
  <c r="E15" i="3"/>
  <c r="D15" i="3"/>
  <c r="G15" i="3" s="1"/>
  <c r="C15" i="3"/>
  <c r="F14" i="3"/>
  <c r="E14" i="3"/>
  <c r="C14" i="3"/>
  <c r="D14" i="3" s="1"/>
  <c r="F13" i="3"/>
  <c r="E13" i="3"/>
  <c r="C13" i="3"/>
  <c r="D13" i="3" s="1"/>
  <c r="F12" i="3"/>
  <c r="H2" i="3" s="1"/>
  <c r="E12" i="3"/>
  <c r="G12" i="3" s="1"/>
  <c r="D12" i="3"/>
  <c r="C12" i="3"/>
  <c r="F11" i="3"/>
  <c r="E11" i="3"/>
  <c r="H11" i="3" s="1"/>
  <c r="D11" i="3"/>
  <c r="I11" i="3" s="1"/>
  <c r="C11" i="3"/>
  <c r="F10" i="3"/>
  <c r="E10" i="3"/>
  <c r="C10" i="3"/>
  <c r="D10" i="3" s="1"/>
  <c r="F9" i="3"/>
  <c r="E9" i="3"/>
  <c r="H9" i="3" s="1"/>
  <c r="C9" i="3"/>
  <c r="D9" i="3" s="1"/>
  <c r="F8" i="3"/>
  <c r="E8" i="3"/>
  <c r="C8" i="3"/>
  <c r="D8" i="3" s="1"/>
  <c r="F7" i="3"/>
  <c r="E7" i="3"/>
  <c r="C7" i="3"/>
  <c r="D7" i="3" s="1"/>
  <c r="F6" i="3"/>
  <c r="E6" i="3"/>
  <c r="C6" i="3"/>
  <c r="D6" i="3" s="1"/>
  <c r="B2" i="3"/>
  <c r="E9" i="2"/>
  <c r="E8" i="2"/>
  <c r="B4" i="1"/>
  <c r="I7" i="3" l="1"/>
  <c r="H7" i="3"/>
  <c r="G7" i="3"/>
  <c r="I10" i="3"/>
  <c r="G10" i="3"/>
  <c r="H16" i="3"/>
  <c r="H10" i="3"/>
  <c r="H8" i="3"/>
  <c r="H6" i="3"/>
  <c r="D21" i="3"/>
  <c r="D2" i="3"/>
  <c r="G6" i="3"/>
  <c r="I6" i="3"/>
  <c r="G9" i="3"/>
  <c r="I9" i="3"/>
  <c r="I18" i="3"/>
  <c r="G18" i="3"/>
  <c r="G8" i="3"/>
  <c r="I8" i="3"/>
  <c r="I14" i="3"/>
  <c r="H14" i="3"/>
  <c r="G14" i="3"/>
  <c r="G17" i="3"/>
  <c r="I17" i="3"/>
  <c r="H13" i="3"/>
  <c r="G13" i="3"/>
  <c r="I13" i="3"/>
  <c r="G16" i="3"/>
  <c r="I16" i="3"/>
  <c r="H56" i="5"/>
  <c r="H17" i="3"/>
  <c r="J2" i="3"/>
  <c r="H17" i="5"/>
  <c r="H25" i="5"/>
  <c r="H33" i="5"/>
  <c r="H41" i="5"/>
  <c r="H49" i="5"/>
  <c r="H57" i="5"/>
  <c r="H65" i="5"/>
  <c r="H40" i="5"/>
  <c r="H63" i="5"/>
  <c r="H14" i="5"/>
  <c r="H22" i="5"/>
  <c r="H30" i="5"/>
  <c r="H38" i="5"/>
  <c r="H46" i="5"/>
  <c r="H54" i="5"/>
  <c r="H62" i="5"/>
  <c r="F21" i="3"/>
  <c r="H39" i="5"/>
  <c r="G11" i="3"/>
  <c r="H12" i="3"/>
  <c r="H48" i="5"/>
  <c r="H64" i="5"/>
  <c r="H20" i="5"/>
  <c r="H28" i="5"/>
  <c r="H36" i="5"/>
  <c r="H44" i="5"/>
  <c r="H52" i="5"/>
  <c r="H60" i="5"/>
  <c r="H16" i="5"/>
  <c r="H23" i="5"/>
  <c r="H31" i="5"/>
  <c r="H47" i="5"/>
  <c r="H55" i="5"/>
  <c r="C21" i="3"/>
  <c r="I12" i="3"/>
  <c r="H19" i="3"/>
  <c r="G20" i="3"/>
  <c r="H19" i="5"/>
  <c r="H27" i="5"/>
  <c r="H35" i="5"/>
  <c r="H43" i="5"/>
  <c r="H51" i="5"/>
  <c r="H59" i="5"/>
  <c r="H67" i="5"/>
  <c r="H71" i="5"/>
  <c r="H75" i="5"/>
  <c r="H79" i="5"/>
  <c r="H83" i="5"/>
  <c r="H87" i="5"/>
  <c r="H91" i="5"/>
  <c r="H95" i="5"/>
  <c r="H99" i="5"/>
  <c r="H103" i="5"/>
  <c r="H107" i="5"/>
  <c r="H111" i="5"/>
  <c r="H115" i="5"/>
  <c r="H119" i="5"/>
  <c r="H123" i="5"/>
  <c r="H127" i="5"/>
  <c r="H131" i="5"/>
  <c r="H135" i="5"/>
  <c r="H139" i="5"/>
  <c r="H143" i="5"/>
  <c r="H151" i="5"/>
  <c r="H24" i="5"/>
  <c r="H32" i="5"/>
  <c r="F2" i="3"/>
  <c r="H15" i="5"/>
  <c r="E21" i="3"/>
  <c r="H20" i="3"/>
  <c r="H18" i="5"/>
  <c r="H26" i="5"/>
  <c r="H34" i="5"/>
  <c r="H42" i="5"/>
  <c r="H50" i="5"/>
  <c r="H58" i="5"/>
  <c r="H66" i="5"/>
  <c r="H68" i="5"/>
  <c r="H76" i="5"/>
  <c r="H84" i="5"/>
  <c r="H92" i="5"/>
  <c r="H100" i="5"/>
  <c r="H108" i="5"/>
  <c r="H116" i="5"/>
  <c r="H124" i="5"/>
  <c r="H132" i="5"/>
  <c r="H140" i="5"/>
  <c r="H148" i="5"/>
  <c r="F2" i="6"/>
  <c r="H147" i="5"/>
  <c r="H74" i="5"/>
  <c r="H82" i="5"/>
  <c r="H90" i="5"/>
  <c r="H98" i="5"/>
  <c r="H106" i="5"/>
  <c r="H114" i="5"/>
  <c r="H122" i="5"/>
  <c r="H130" i="5"/>
  <c r="H138" i="5"/>
  <c r="H146" i="5"/>
  <c r="H72" i="5"/>
  <c r="H80" i="5"/>
  <c r="H88" i="5"/>
  <c r="H96" i="5"/>
  <c r="H104" i="5"/>
  <c r="H112" i="5"/>
  <c r="H120" i="5"/>
  <c r="H128" i="5"/>
  <c r="H136" i="5"/>
  <c r="H144" i="5"/>
  <c r="H70" i="5"/>
  <c r="H78" i="5"/>
  <c r="H86" i="5"/>
  <c r="H94" i="5"/>
  <c r="H102" i="5"/>
  <c r="H110" i="5"/>
  <c r="H118" i="5"/>
  <c r="H126" i="5"/>
  <c r="H134" i="5"/>
  <c r="H142" i="5"/>
  <c r="H150" i="5"/>
  <c r="H149" i="5"/>
  <c r="G21" i="3" l="1"/>
  <c r="I21" i="3"/>
  <c r="H2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B7" authorId="0" shapeId="0" xr:uid="{00000000-0006-0000-0100-000001000000}">
      <text>
        <r>
          <rPr>
            <sz val="10"/>
            <rFont val="Arial"/>
            <family val="2"/>
          </rPr>
          <t>Update the total budget here and the suggested category targets will refresh automatically.</t>
        </r>
      </text>
    </comment>
    <comment ref="B10" authorId="0" shapeId="0" xr:uid="{00000000-0006-0000-0100-000002000000}">
      <text>
        <r>
          <rPr>
            <sz val="10"/>
            <rFont val="Arial"/>
            <family val="2"/>
          </rPr>
          <t>Replace these placeholders with your own officiant or wedding business details before sharing with couples.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D6" authorId="0" shapeId="0" xr:uid="{00000000-0006-0000-0200-000001000000}">
      <text>
        <r>
          <rPr>
            <sz val="10"/>
            <rFont val="Arial"/>
            <family val="2"/>
          </rPr>
          <t>These cells start with suggested budget targets. Overwrite any of them to personalize the plan.</t>
        </r>
      </text>
    </comment>
    <comment ref="H6" authorId="0" shapeId="0" xr:uid="{00000000-0006-0000-0200-000002000000}">
      <text>
        <r>
          <rPr>
            <sz val="10"/>
            <rFont val="Arial"/>
            <family val="2"/>
          </rPr>
          <t>Positive variance means you are over budget in that category.</t>
        </r>
      </text>
    </comment>
    <comment ref="I6" authorId="0" shapeId="0" xr:uid="{00000000-0006-0000-0200-000003000000}">
      <text>
        <r>
          <rPr>
            <sz val="10"/>
            <rFont val="Arial"/>
            <family val="2"/>
          </rPr>
          <t>This is the percentage of each category budget already committed.</t>
        </r>
      </text>
    </comment>
  </commentList>
</comments>
</file>

<file path=xl/sharedStrings.xml><?xml version="1.0" encoding="utf-8"?>
<sst xmlns="http://schemas.openxmlformats.org/spreadsheetml/2006/main" count="146" uniqueCount="112">
  <si>
    <t>Wedding Budget Planner</t>
  </si>
  <si>
    <t>How to use this planner</t>
  </si>
  <si>
    <t>Client-facing lead-gen panel</t>
  </si>
  <si>
    <t>1. Start on the Settings sheet and customize the couple details and your business branding.
2. Use Budget Overview to set target amounts and instantly see what is over or under budget.
3. Log every quote, deposit, and final payment in Expense Tracker.
4. Watch the Payment Schedule for anything due soon or overdue.
5. Track guest RSVPs and per-person costs in Guest Planner.
6. Share the Spending Breakdown sheet during planning meetings for a simple visual recap.</t>
  </si>
  <si>
    <t>What’s included</t>
  </si>
  <si>
    <t>• Automatic dropdown lists for categories, payment status, RSVP status, meal choices, and guest side
• Budget alerts that highlight overspending before it becomes a problem
• Built-in charts for budget vs. actual spending
• Clean tabs that couples can understand without spreadsheet experience
Tip: Duplicate this workbook for each couple and replace the branding details on Settings before sharing.</t>
  </si>
  <si>
    <t>Customize this planner in just a few minutes</t>
  </si>
  <si>
    <t>Couple Details</t>
  </si>
  <si>
    <t>Partner 1 Name</t>
  </si>
  <si>
    <t>Jordan</t>
  </si>
  <si>
    <t>Average Cost Per Guest</t>
  </si>
  <si>
    <t>Partner 2 Name</t>
  </si>
  <si>
    <t>Taylor</t>
  </si>
  <si>
    <t>Recommended Contingency %</t>
  </si>
  <si>
    <t>Wedding Date</t>
  </si>
  <si>
    <t>Planner Version</t>
  </si>
  <si>
    <t>Client Copy</t>
  </si>
  <si>
    <t>Total Wedding Budget</t>
  </si>
  <si>
    <t>Estimated Guest Count</t>
  </si>
  <si>
    <t>Estimated Guest Budget</t>
  </si>
  <si>
    <t>Branding / Lead-Gen Details</t>
  </si>
  <si>
    <t>Recommended Buffer</t>
  </si>
  <si>
    <t>Business Name</t>
  </si>
  <si>
    <t>Website</t>
  </si>
  <si>
    <t>Email</t>
  </si>
  <si>
    <t>Phone</t>
  </si>
  <si>
    <t>Call to Action</t>
  </si>
  <si>
    <t>Book a free wedding ceremony consultation</t>
  </si>
  <si>
    <t>Budget Overview</t>
  </si>
  <si>
    <t>Total Budget</t>
  </si>
  <si>
    <t>Allocated</t>
  </si>
  <si>
    <t>Actual Spent</t>
  </si>
  <si>
    <t>Paid To Date</t>
  </si>
  <si>
    <t>Remaining</t>
  </si>
  <si>
    <t>Suggested budgets update from Settings. Budgeted Amount cells start with the suggestion, but you can overwrite them.</t>
  </si>
  <si>
    <t>Category</t>
  </si>
  <si>
    <t>Suggested %</t>
  </si>
  <si>
    <t>Suggested Budget</t>
  </si>
  <si>
    <t>Budgeted Amount</t>
  </si>
  <si>
    <t>Actual Cost</t>
  </si>
  <si>
    <t>Remaining Budget</t>
  </si>
  <si>
    <t>Variance</t>
  </si>
  <si>
    <t>% Spent</t>
  </si>
  <si>
    <t>Notes</t>
  </si>
  <si>
    <t>Venue</t>
  </si>
  <si>
    <t>Catering &amp; Bar</t>
  </si>
  <si>
    <t>Photography</t>
  </si>
  <si>
    <t>Videography</t>
  </si>
  <si>
    <t>Attire</t>
  </si>
  <si>
    <t>Flowers &amp; Decor</t>
  </si>
  <si>
    <t>Entertainment</t>
  </si>
  <si>
    <t>Ceremony / Officiant</t>
  </si>
  <si>
    <t>Invitations &amp; Stationery</t>
  </si>
  <si>
    <t>Transportation</t>
  </si>
  <si>
    <t>Hair &amp; Makeup</t>
  </si>
  <si>
    <t>Cake &amp; Desserts</t>
  </si>
  <si>
    <t>Favors &amp; Gifts</t>
  </si>
  <si>
    <t>Rings</t>
  </si>
  <si>
    <t>Contingency / Unexpected</t>
  </si>
  <si>
    <t>TOTAL</t>
  </si>
  <si>
    <t>Date</t>
  </si>
  <si>
    <t>Vendor</t>
  </si>
  <si>
    <t>Description</t>
  </si>
  <si>
    <t>Estimated Cost</t>
  </si>
  <si>
    <t>Deposit Paid</t>
  </si>
  <si>
    <t>Balance Due</t>
  </si>
  <si>
    <t>Payment Status</t>
  </si>
  <si>
    <t>Due Date</t>
  </si>
  <si>
    <t>Paid Date</t>
  </si>
  <si>
    <t>Example Venue</t>
  </si>
  <si>
    <t>Signed contract / initial deposit</t>
  </si>
  <si>
    <t>Replace this sample row with your own data.</t>
  </si>
  <si>
    <t>Total Cost</t>
  </si>
  <si>
    <t>Remaining Balance</t>
  </si>
  <si>
    <t>Days Until Due</t>
  </si>
  <si>
    <t>Status</t>
  </si>
  <si>
    <t>Guest Planner</t>
  </si>
  <si>
    <t>Estimated Guests</t>
  </si>
  <si>
    <t>Attending</t>
  </si>
  <si>
    <t>Projected Cost</t>
  </si>
  <si>
    <t>Guest Name</t>
  </si>
  <si>
    <t>Side</t>
  </si>
  <si>
    <t>RSVP Status</t>
  </si>
  <si>
    <t>Meal Choice</t>
  </si>
  <si>
    <t>Cost Per Guest</t>
  </si>
  <si>
    <t>Counted?</t>
  </si>
  <si>
    <t>Sample Guest</t>
  </si>
  <si>
    <t>Partner 1</t>
  </si>
  <si>
    <t>Chicken</t>
  </si>
  <si>
    <t>Spending Breakdown</t>
  </si>
  <si>
    <t>Use these visuals during planning meetings to show where the money is going.</t>
  </si>
  <si>
    <t>Categories</t>
  </si>
  <si>
    <t>Meal Choices</t>
  </si>
  <si>
    <t>Guest Side</t>
  </si>
  <si>
    <t>Unpaid</t>
  </si>
  <si>
    <t>Invited</t>
  </si>
  <si>
    <t>Beef</t>
  </si>
  <si>
    <t>Partner 2</t>
  </si>
  <si>
    <t>Partial</t>
  </si>
  <si>
    <t>Declined</t>
  </si>
  <si>
    <t>Fish</t>
  </si>
  <si>
    <t>Both</t>
  </si>
  <si>
    <t>Paid</t>
  </si>
  <si>
    <t>Maybe</t>
  </si>
  <si>
    <t>Vegetarian</t>
  </si>
  <si>
    <t>Other</t>
  </si>
  <si>
    <t>Vegan</t>
  </si>
  <si>
    <t>Kids Meal</t>
  </si>
  <si>
    <t>NY Marriages</t>
  </si>
  <si>
    <t>www.NYMarriages.com</t>
  </si>
  <si>
    <t>Keith@NYMarriages.com</t>
  </si>
  <si>
    <t>(917) 755-8217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</si>
</sst>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Red]&quot;($&quot;#,##0\);\-"/>
    <numFmt numFmtId="165" formatCode="mmm\ d&quot;, &quot;yyyy"/>
    <numFmt numFmtId="166" formatCode="0.0%"/>
  </numFmts>
  <fonts count="20" x14ac:knownFonts="1">
    <font>
      <sz val="11"/>
      <color theme="1"/>
      <name val="Calibri"/>
      <family val="2"/>
      <charset val="1"/>
    </font>
    <font>
      <b/>
      <sz val="24"/>
      <color rgb="FFFFFFFF"/>
      <name val="Cambria"/>
      <charset val="1"/>
    </font>
    <font>
      <i/>
      <sz val="12"/>
      <color rgb="FF203864"/>
      <name val="Cambria"/>
      <charset val="1"/>
    </font>
    <font>
      <b/>
      <sz val="13"/>
      <color rgb="FFFFFFFF"/>
      <name val="Cambria"/>
      <charset val="1"/>
    </font>
    <font>
      <b/>
      <sz val="13"/>
      <color rgb="FF203864"/>
      <name val="Cambria"/>
      <charset val="1"/>
    </font>
    <font>
      <sz val="11"/>
      <color rgb="FF333333"/>
      <name val="Cambria"/>
      <charset val="1"/>
    </font>
    <font>
      <b/>
      <sz val="18"/>
      <color rgb="FF203864"/>
      <name val="Cambria"/>
      <charset val="1"/>
    </font>
    <font>
      <b/>
      <sz val="12"/>
      <color rgb="FFFFFFFF"/>
      <name val="Cambria"/>
      <charset val="1"/>
    </font>
    <font>
      <b/>
      <sz val="11"/>
      <color rgb="FF333333"/>
      <name val="Cambria"/>
      <charset val="1"/>
    </font>
    <font>
      <sz val="11"/>
      <color rgb="FF0000FF"/>
      <name val="Cambria"/>
      <charset val="1"/>
    </font>
    <font>
      <sz val="11"/>
      <color rgb="FF000000"/>
      <name val="Cambria"/>
      <charset val="1"/>
    </font>
    <font>
      <sz val="10"/>
      <name val="Arial"/>
      <family val="2"/>
    </font>
    <font>
      <b/>
      <sz val="20"/>
      <color rgb="FFFFFFFF"/>
      <name val="Cambria"/>
      <charset val="1"/>
    </font>
    <font>
      <b/>
      <sz val="11"/>
      <color rgb="FF203864"/>
      <name val="Cambria"/>
      <charset val="1"/>
    </font>
    <font>
      <i/>
      <sz val="11"/>
      <color rgb="FF808080"/>
      <name val="Cambria"/>
      <charset val="1"/>
    </font>
    <font>
      <b/>
      <sz val="11"/>
      <color rgb="FFFFFFFF"/>
      <name val="Cambria"/>
      <charset val="1"/>
    </font>
    <font>
      <sz val="11"/>
      <color rgb="FF808080"/>
      <name val="Cambria"/>
      <charset val="1"/>
    </font>
    <font>
      <sz val="11"/>
      <color rgb="FF008000"/>
      <name val="Cambria"/>
      <charset val="1"/>
    </font>
    <font>
      <b/>
      <sz val="18"/>
      <color rgb="FFFFFFFF"/>
      <name val="Cambria"/>
      <charset val="1"/>
    </font>
    <font>
      <u/>
      <sz val="11"/>
      <color theme="10"/>
      <name val="Calibri"/>
      <family val="2"/>
      <charset val="1"/>
    </font>
  </fonts>
  <fills count="11">
    <fill>
      <patternFill patternType="none"/>
    </fill>
    <fill>
      <patternFill patternType="gray125"/>
    </fill>
    <fill>
      <patternFill patternType="solid">
        <fgColor rgb="FF203864"/>
        <bgColor rgb="FF333333"/>
      </patternFill>
    </fill>
    <fill>
      <patternFill patternType="solid">
        <fgColor rgb="FFD9A5B3"/>
        <bgColor rgb="FFD8AAA9"/>
      </patternFill>
    </fill>
    <fill>
      <patternFill patternType="solid">
        <fgColor rgb="FFDDE8D5"/>
        <bgColor rgb="FFE2F0D9"/>
      </patternFill>
    </fill>
    <fill>
      <patternFill patternType="solid">
        <fgColor rgb="FFFFFDF8"/>
        <bgColor rgb="FFFFFFFF"/>
      </patternFill>
    </fill>
    <fill>
      <patternFill patternType="solid">
        <fgColor rgb="FFF7E6EB"/>
        <bgColor rgb="FFFCE4E4"/>
      </patternFill>
    </fill>
    <fill>
      <patternFill patternType="solid">
        <fgColor rgb="FFEAF3FF"/>
        <bgColor rgb="FFF9F9F9"/>
      </patternFill>
    </fill>
    <fill>
      <patternFill patternType="solid">
        <fgColor rgb="FFD9EAF0"/>
        <bgColor rgb="FFDDE8D5"/>
      </patternFill>
    </fill>
    <fill>
      <patternFill patternType="solid">
        <fgColor rgb="FFFFF2CC"/>
        <bgColor rgb="FFFCE4E4"/>
      </patternFill>
    </fill>
    <fill>
      <patternFill patternType="solid">
        <fgColor rgb="FFE2F0D9"/>
        <bgColor rgb="FFDDE8D5"/>
      </patternFill>
    </fill>
  </fills>
  <borders count="3">
    <border>
      <left/>
      <right/>
      <top/>
      <bottom/>
      <diagonal/>
    </border>
    <border>
      <left style="thin">
        <color rgb="FFD9D9D9"/>
      </left>
      <right style="thin">
        <color rgb="FFD9D9D9"/>
      </right>
      <top style="thin">
        <color rgb="FFD9D9D9"/>
      </top>
      <bottom style="thin">
        <color rgb="FFD9D9D9"/>
      </bottom>
      <diagonal/>
    </border>
    <border>
      <left/>
      <right/>
      <top/>
      <bottom style="thin">
        <color rgb="FFD9D9D9"/>
      </bottom>
      <diagonal/>
    </border>
  </borders>
  <cellStyleXfs count="2">
    <xf numFmtId="0" fontId="0" fillId="0" borderId="0"/>
    <xf numFmtId="0" fontId="19" fillId="0" borderId="0" applyNumberFormat="0" applyFill="0" applyBorder="0" applyAlignment="0" applyProtection="0"/>
  </cellStyleXfs>
  <cellXfs count="52">
    <xf numFmtId="0" fontId="0" fillId="0" borderId="0" xfId="0"/>
    <xf numFmtId="0" fontId="18" fillId="3" borderId="0" xfId="0" applyFont="1" applyFill="1" applyAlignment="1">
      <alignment horizontal="center"/>
    </xf>
    <xf numFmtId="0" fontId="14" fillId="0" borderId="0" xfId="0" applyFont="1" applyAlignment="1">
      <alignment wrapText="1"/>
    </xf>
    <xf numFmtId="0" fontId="12" fillId="2" borderId="0" xfId="0" applyFont="1" applyFill="1" applyAlignment="1">
      <alignment horizontal="center"/>
    </xf>
    <xf numFmtId="0" fontId="5" fillId="6" borderId="1" xfId="0" applyFont="1" applyFill="1" applyBorder="1" applyAlignment="1">
      <alignment vertical="top" wrapText="1"/>
    </xf>
    <xf numFmtId="0" fontId="3" fillId="2" borderId="0" xfId="0" applyFont="1" applyFill="1" applyAlignment="1">
      <alignment horizontal="center" vertical="center"/>
    </xf>
    <xf numFmtId="0" fontId="5" fillId="5" borderId="1" xfId="0" applyFont="1" applyFill="1" applyBorder="1" applyAlignment="1">
      <alignment vertical="top" wrapText="1"/>
    </xf>
    <xf numFmtId="0" fontId="4" fillId="4" borderId="0" xfId="0" applyFont="1" applyFill="1" applyAlignment="1">
      <alignment horizontal="center" vertical="center"/>
    </xf>
    <xf numFmtId="0" fontId="3" fillId="3" borderId="0" xfId="0" applyFont="1" applyFill="1" applyAlignment="1">
      <alignment horizontal="center" vertical="center"/>
    </xf>
    <xf numFmtId="0" fontId="2" fillId="0" borderId="0" xfId="0" applyFont="1" applyAlignment="1">
      <alignment horizontal="center"/>
    </xf>
    <xf numFmtId="0" fontId="1" fillId="2" borderId="0" xfId="0" applyFont="1" applyFill="1" applyAlignment="1">
      <alignment horizontal="center" vertical="center"/>
    </xf>
    <xf numFmtId="0" fontId="6" fillId="0" borderId="0" xfId="0" applyFont="1"/>
    <xf numFmtId="0" fontId="7" fillId="2" borderId="0" xfId="0" applyFont="1" applyFill="1" applyAlignment="1">
      <alignment vertical="center"/>
    </xf>
    <xf numFmtId="0" fontId="8" fillId="0" borderId="0" xfId="0" applyFont="1"/>
    <xf numFmtId="0" fontId="9" fillId="7" borderId="2" xfId="0" applyFont="1" applyFill="1" applyBorder="1" applyAlignment="1">
      <alignment vertical="center"/>
    </xf>
    <xf numFmtId="164" fontId="9" fillId="7" borderId="2" xfId="0" applyNumberFormat="1" applyFont="1" applyFill="1" applyBorder="1" applyAlignment="1">
      <alignment vertical="center"/>
    </xf>
    <xf numFmtId="165" fontId="9" fillId="7" borderId="2" xfId="0" applyNumberFormat="1" applyFont="1" applyFill="1" applyBorder="1" applyAlignment="1">
      <alignment vertical="center"/>
    </xf>
    <xf numFmtId="164" fontId="10" fillId="0" borderId="0" xfId="0" applyNumberFormat="1" applyFont="1" applyAlignment="1">
      <alignment vertical="center"/>
    </xf>
    <xf numFmtId="0" fontId="13" fillId="8" borderId="0" xfId="0" applyFont="1" applyFill="1" applyAlignment="1">
      <alignment horizontal="center"/>
    </xf>
    <xf numFmtId="164" fontId="13" fillId="8" borderId="0" xfId="0" applyNumberFormat="1" applyFont="1" applyFill="1" applyAlignment="1">
      <alignment horizontal="center"/>
    </xf>
    <xf numFmtId="0" fontId="13" fillId="6" borderId="0" xfId="0" applyFont="1" applyFill="1" applyAlignment="1">
      <alignment horizontal="center"/>
    </xf>
    <xf numFmtId="164" fontId="13" fillId="6" borderId="0" xfId="0" applyNumberFormat="1" applyFont="1" applyFill="1" applyAlignment="1">
      <alignment horizontal="center"/>
    </xf>
    <xf numFmtId="0" fontId="13" fillId="9" borderId="0" xfId="0" applyFont="1" applyFill="1" applyAlignment="1">
      <alignment horizontal="center"/>
    </xf>
    <xf numFmtId="164" fontId="13" fillId="9" borderId="0" xfId="0" applyNumberFormat="1" applyFont="1" applyFill="1" applyAlignment="1">
      <alignment horizontal="center"/>
    </xf>
    <xf numFmtId="0" fontId="13" fillId="10" borderId="0" xfId="0" applyFont="1" applyFill="1" applyAlignment="1">
      <alignment horizontal="center"/>
    </xf>
    <xf numFmtId="164" fontId="13" fillId="10" borderId="0" xfId="0" applyNumberFormat="1" applyFont="1" applyFill="1" applyAlignment="1">
      <alignment horizontal="center"/>
    </xf>
    <xf numFmtId="0" fontId="13" fillId="4" borderId="0" xfId="0" applyFont="1" applyFill="1" applyAlignment="1">
      <alignment horizontal="center"/>
    </xf>
    <xf numFmtId="164" fontId="13" fillId="4" borderId="0" xfId="0" applyNumberFormat="1" applyFont="1" applyFill="1" applyAlignment="1">
      <alignment horizontal="center"/>
    </xf>
    <xf numFmtId="0" fontId="15" fillId="3" borderId="0" xfId="0" applyFont="1" applyFill="1" applyAlignment="1">
      <alignment horizontal="center" vertical="center" wrapText="1"/>
    </xf>
    <xf numFmtId="0" fontId="5" fillId="5" borderId="2" xfId="0" applyFont="1" applyFill="1" applyBorder="1"/>
    <xf numFmtId="166" fontId="16" fillId="0" borderId="2" xfId="0" applyNumberFormat="1" applyFont="1" applyBorder="1"/>
    <xf numFmtId="164" fontId="17" fillId="0" borderId="2" xfId="0" applyNumberFormat="1" applyFont="1" applyBorder="1"/>
    <xf numFmtId="164" fontId="9" fillId="7" borderId="2" xfId="0" applyNumberFormat="1" applyFont="1" applyFill="1" applyBorder="1"/>
    <xf numFmtId="164" fontId="10" fillId="0" borderId="2" xfId="0" applyNumberFormat="1" applyFont="1" applyBorder="1"/>
    <xf numFmtId="166" fontId="10" fillId="0" borderId="2" xfId="0" applyNumberFormat="1" applyFont="1" applyBorder="1"/>
    <xf numFmtId="0" fontId="0" fillId="5" borderId="2" xfId="0" applyFill="1" applyBorder="1"/>
    <xf numFmtId="0" fontId="13" fillId="4" borderId="0" xfId="0" applyFont="1" applyFill="1"/>
    <xf numFmtId="166" fontId="13" fillId="4" borderId="0" xfId="0" applyNumberFormat="1" applyFont="1" applyFill="1"/>
    <xf numFmtId="164" fontId="13" fillId="4" borderId="0" xfId="0" applyNumberFormat="1" applyFont="1" applyFill="1"/>
    <xf numFmtId="0" fontId="15" fillId="2" borderId="0" xfId="0" applyFont="1" applyFill="1" applyAlignment="1">
      <alignment horizontal="center" vertical="center" wrapText="1"/>
    </xf>
    <xf numFmtId="165" fontId="0" fillId="5" borderId="2" xfId="0" applyNumberFormat="1" applyFill="1" applyBorder="1"/>
    <xf numFmtId="0" fontId="9" fillId="7" borderId="2" xfId="0" applyFont="1" applyFill="1" applyBorder="1"/>
    <xf numFmtId="164" fontId="0" fillId="5" borderId="2" xfId="0" applyNumberFormat="1" applyFill="1" applyBorder="1"/>
    <xf numFmtId="164" fontId="0" fillId="0" borderId="2" xfId="0" applyNumberFormat="1" applyBorder="1"/>
    <xf numFmtId="0" fontId="13" fillId="4" borderId="0" xfId="0" applyFont="1" applyFill="1" applyAlignment="1">
      <alignment horizontal="center" vertical="center"/>
    </xf>
    <xf numFmtId="0" fontId="0" fillId="0" borderId="2" xfId="0" applyBorder="1"/>
    <xf numFmtId="165" fontId="0" fillId="0" borderId="2" xfId="0" applyNumberFormat="1" applyBorder="1"/>
    <xf numFmtId="0" fontId="13" fillId="0" borderId="0" xfId="0" applyFont="1"/>
    <xf numFmtId="164" fontId="13" fillId="0" borderId="0" xfId="0" applyNumberFormat="1" applyFont="1"/>
    <xf numFmtId="0" fontId="15" fillId="2" borderId="0" xfId="0" applyFont="1" applyFill="1" applyAlignment="1">
      <alignment horizontal="center" vertical="center"/>
    </xf>
    <xf numFmtId="0" fontId="14" fillId="0" borderId="0" xfId="0" applyFont="1"/>
    <xf numFmtId="0" fontId="19" fillId="7" borderId="2" xfId="1" applyFill="1" applyBorder="1" applyAlignment="1">
      <alignment vertical="center"/>
    </xf>
  </cellXfs>
  <cellStyles count="2">
    <cellStyle name="Hyperlink" xfId="1" builtinId="8"/>
    <cellStyle name="Normal" xfId="0" builtinId="0"/>
  </cellStyles>
  <dxfs count="11">
    <dxf>
      <fill>
        <patternFill>
          <bgColor rgb="FFE2F0D9"/>
        </patternFill>
      </fill>
    </dxf>
    <dxf>
      <fill>
        <patternFill>
          <bgColor rgb="FFFCE4E4"/>
        </patternFill>
      </fill>
    </dxf>
    <dxf>
      <fill>
        <patternFill>
          <bgColor rgb="FFE2F0D9"/>
        </patternFill>
      </fill>
    </dxf>
    <dxf>
      <fill>
        <patternFill>
          <bgColor rgb="FFFFF2CC"/>
        </patternFill>
      </fill>
    </dxf>
    <dxf>
      <fill>
        <patternFill>
          <bgColor rgb="FFFCE4E4"/>
        </patternFill>
      </fill>
    </dxf>
    <dxf>
      <fill>
        <patternFill>
          <bgColor rgb="FFFFF2CC"/>
        </patternFill>
      </fill>
    </dxf>
    <dxf>
      <fill>
        <patternFill>
          <bgColor rgb="FFFFF2CC"/>
        </patternFill>
      </fill>
    </dxf>
    <dxf>
      <fill>
        <patternFill>
          <bgColor rgb="FFFCE4E4"/>
        </patternFill>
      </fill>
    </dxf>
    <dxf>
      <fill>
        <patternFill>
          <bgColor rgb="FFFCE4E4"/>
        </patternFill>
      </fill>
    </dxf>
    <dxf>
      <fill>
        <patternFill>
          <bgColor rgb="FFFFF2CC"/>
        </patternFill>
      </fill>
    </dxf>
    <dxf>
      <fill>
        <patternFill>
          <bgColor rgb="FFFCE4E4"/>
        </patternFill>
      </fill>
    </dxf>
  </dxfs>
  <tableStyles count="0" defaultTableStyle="TableStyleMedium2" defaultPivotStyle="PivotStyleLight16"/>
  <colors>
    <indexedColors>
      <rgbColor rgb="FF000000"/>
      <rgbColor rgb="FFFFFFFF"/>
      <rgbColor rgb="FFFF0000"/>
      <rgbColor rgb="FF00FF00"/>
      <rgbColor rgb="FF0000FF"/>
      <rgbColor rgb="FFDDE8D5"/>
      <rgbColor rgb="FFFF00FF"/>
      <rgbColor rgb="FFF9F9F9"/>
      <rgbColor rgb="FF800000"/>
      <rgbColor rgb="FF008000"/>
      <rgbColor rgb="FF000080"/>
      <rgbColor rgb="FF809B49"/>
      <rgbColor rgb="FF800080"/>
      <rgbColor rgb="FF4F81BD"/>
      <rgbColor rgb="FFAABAD7"/>
      <rgbColor rgb="FF808080"/>
      <rgbColor rgb="FF9E7BB5"/>
      <rgbColor rgb="FF9F423F"/>
      <rgbColor rgb="FFFFF2CC"/>
      <rgbColor rgb="FFD9EAF0"/>
      <rgbColor rgb="FF660066"/>
      <rgbColor rgb="FFCC7C3A"/>
      <rgbColor rgb="FF0066CC"/>
      <rgbColor rgb="FFB4C6E7"/>
      <rgbColor rgb="FF000080"/>
      <rgbColor rgb="FFFF00FF"/>
      <rgbColor rgb="FFFCE4E4"/>
      <rgbColor rgb="FF00FFFF"/>
      <rgbColor rgb="FF800080"/>
      <rgbColor rgb="FF800000"/>
      <rgbColor rgb="FF008080"/>
      <rgbColor rgb="FF0000FF"/>
      <rgbColor rgb="FF00CCFF"/>
      <rgbColor rgb="FFEAF3FF"/>
      <rgbColor rgb="FFE2F0D9"/>
      <rgbColor rgb="FFFFFDF8"/>
      <rgbColor rgb="FFC5D6AC"/>
      <rgbColor rgb="FFD9A5B3"/>
      <rgbColor rgb="FFD8AAA9"/>
      <rgbColor rgb="FFE5C07B"/>
      <rgbColor rgb="FF416A9C"/>
      <rgbColor rgb="FF4BACC6"/>
      <rgbColor rgb="FF9BBB59"/>
      <rgbColor rgb="FFD9D9D9"/>
      <rgbColor rgb="FFF79646"/>
      <rgbColor rgb="FFF7E6EB"/>
      <rgbColor rgb="FF8064A2"/>
      <rgbColor rgb="FF878787"/>
      <rgbColor rgb="FF203864"/>
      <rgbColor rgb="FF3E8EA4"/>
      <rgbColor rgb="FF003300"/>
      <rgbColor rgb="FF333300"/>
      <rgbColor rgb="FF993300"/>
      <rgbColor rgb="FFC0504D"/>
      <rgbColor rgb="FF6A528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300" b="0" u="none" strike="noStrike">
                <a:uFillTx/>
                <a:latin typeface="Arial"/>
              </a:defRPr>
            </a:pPr>
            <a:r>
              <a:rPr lang="en-US" sz="1800" b="1" u="none" strike="noStrike">
                <a:solidFill>
                  <a:srgbClr val="000000"/>
                </a:solidFill>
                <a:uFillTx/>
                <a:latin typeface="Calibri"/>
              </a:rPr>
              <a:t>Actual Spending by Category</a:t>
            </a:r>
          </a:p>
        </c:rich>
      </c:tx>
      <c:overlay val="0"/>
      <c:spPr>
        <a:noFill/>
        <a:ln w="0">
          <a:noFill/>
        </a:ln>
      </c:spPr>
    </c:title>
    <c:autoTitleDeleted val="0"/>
    <c:plotArea>
      <c:layout/>
      <c:doughnutChart>
        <c:varyColors val="1"/>
        <c:ser>
          <c:idx val="0"/>
          <c:order val="0"/>
          <c:tx>
            <c:strRef>
              <c:f>'Budget Overview'!$E$5</c:f>
              <c:strCache>
                <c:ptCount val="1"/>
                <c:pt idx="0">
                  <c:v>Actual Cost</c:v>
                </c:pt>
              </c:strCache>
            </c:strRef>
          </c:tx>
          <c:spPr>
            <a:solidFill>
              <a:srgbClr val="4F81BD"/>
            </a:solidFill>
            <a:ln w="0">
              <a:noFill/>
            </a:ln>
          </c:spPr>
          <c:dPt>
            <c:idx val="0"/>
            <c:bubble3D val="0"/>
            <c:spPr>
              <a:solidFill>
                <a:srgbClr val="416A9C"/>
              </a:solidFill>
              <a:ln w="0">
                <a:noFill/>
              </a:ln>
            </c:spPr>
            <c:extLst>
              <c:ext xmlns:c16="http://schemas.microsoft.com/office/drawing/2014/chart" uri="{C3380CC4-5D6E-409C-BE32-E72D297353CC}">
                <c16:uniqueId val="{00000001-35FD-442B-8CDA-4F7C1F72928B}"/>
              </c:ext>
            </c:extLst>
          </c:dPt>
          <c:dPt>
            <c:idx val="1"/>
            <c:bubble3D val="0"/>
            <c:spPr>
              <a:solidFill>
                <a:srgbClr val="9F423F"/>
              </a:solidFill>
              <a:ln w="0">
                <a:noFill/>
              </a:ln>
            </c:spPr>
            <c:extLst>
              <c:ext xmlns:c16="http://schemas.microsoft.com/office/drawing/2014/chart" uri="{C3380CC4-5D6E-409C-BE32-E72D297353CC}">
                <c16:uniqueId val="{00000003-35FD-442B-8CDA-4F7C1F72928B}"/>
              </c:ext>
            </c:extLst>
          </c:dPt>
          <c:dPt>
            <c:idx val="2"/>
            <c:bubble3D val="0"/>
            <c:spPr>
              <a:solidFill>
                <a:srgbClr val="809B49"/>
              </a:solidFill>
              <a:ln w="0">
                <a:noFill/>
              </a:ln>
            </c:spPr>
            <c:extLst>
              <c:ext xmlns:c16="http://schemas.microsoft.com/office/drawing/2014/chart" uri="{C3380CC4-5D6E-409C-BE32-E72D297353CC}">
                <c16:uniqueId val="{00000005-35FD-442B-8CDA-4F7C1F72928B}"/>
              </c:ext>
            </c:extLst>
          </c:dPt>
          <c:dPt>
            <c:idx val="3"/>
            <c:bubble3D val="0"/>
            <c:spPr>
              <a:solidFill>
                <a:srgbClr val="6A5286"/>
              </a:solidFill>
              <a:ln w="0">
                <a:noFill/>
              </a:ln>
            </c:spPr>
            <c:extLst>
              <c:ext xmlns:c16="http://schemas.microsoft.com/office/drawing/2014/chart" uri="{C3380CC4-5D6E-409C-BE32-E72D297353CC}">
                <c16:uniqueId val="{00000007-35FD-442B-8CDA-4F7C1F72928B}"/>
              </c:ext>
            </c:extLst>
          </c:dPt>
          <c:dPt>
            <c:idx val="4"/>
            <c:bubble3D val="0"/>
            <c:spPr>
              <a:solidFill>
                <a:srgbClr val="3E8EA4"/>
              </a:solidFill>
              <a:ln w="0">
                <a:noFill/>
              </a:ln>
            </c:spPr>
            <c:extLst>
              <c:ext xmlns:c16="http://schemas.microsoft.com/office/drawing/2014/chart" uri="{C3380CC4-5D6E-409C-BE32-E72D297353CC}">
                <c16:uniqueId val="{00000009-35FD-442B-8CDA-4F7C1F72928B}"/>
              </c:ext>
            </c:extLst>
          </c:dPt>
          <c:dPt>
            <c:idx val="5"/>
            <c:bubble3D val="0"/>
            <c:spPr>
              <a:solidFill>
                <a:srgbClr val="CC7C3A"/>
              </a:solidFill>
              <a:ln w="0">
                <a:noFill/>
              </a:ln>
            </c:spPr>
            <c:extLst>
              <c:ext xmlns:c16="http://schemas.microsoft.com/office/drawing/2014/chart" uri="{C3380CC4-5D6E-409C-BE32-E72D297353CC}">
                <c16:uniqueId val="{0000000B-35FD-442B-8CDA-4F7C1F72928B}"/>
              </c:ext>
            </c:extLst>
          </c:dPt>
          <c:dPt>
            <c:idx val="6"/>
            <c:bubble3D val="0"/>
            <c:extLst>
              <c:ext xmlns:c16="http://schemas.microsoft.com/office/drawing/2014/chart" uri="{C3380CC4-5D6E-409C-BE32-E72D297353CC}">
                <c16:uniqueId val="{0000000D-35FD-442B-8CDA-4F7C1F72928B}"/>
              </c:ext>
            </c:extLst>
          </c:dPt>
          <c:dPt>
            <c:idx val="7"/>
            <c:bubble3D val="0"/>
            <c:spPr>
              <a:solidFill>
                <a:srgbClr val="C0504D"/>
              </a:solidFill>
              <a:ln w="0">
                <a:noFill/>
              </a:ln>
            </c:spPr>
            <c:extLst>
              <c:ext xmlns:c16="http://schemas.microsoft.com/office/drawing/2014/chart" uri="{C3380CC4-5D6E-409C-BE32-E72D297353CC}">
                <c16:uniqueId val="{0000000F-35FD-442B-8CDA-4F7C1F72928B}"/>
              </c:ext>
            </c:extLst>
          </c:dPt>
          <c:dPt>
            <c:idx val="8"/>
            <c:bubble3D val="0"/>
            <c:spPr>
              <a:solidFill>
                <a:srgbClr val="9BBB59"/>
              </a:solidFill>
              <a:ln w="0">
                <a:noFill/>
              </a:ln>
            </c:spPr>
            <c:extLst>
              <c:ext xmlns:c16="http://schemas.microsoft.com/office/drawing/2014/chart" uri="{C3380CC4-5D6E-409C-BE32-E72D297353CC}">
                <c16:uniqueId val="{00000011-35FD-442B-8CDA-4F7C1F72928B}"/>
              </c:ext>
            </c:extLst>
          </c:dPt>
          <c:dPt>
            <c:idx val="9"/>
            <c:bubble3D val="0"/>
            <c:spPr>
              <a:solidFill>
                <a:srgbClr val="8064A2"/>
              </a:solidFill>
              <a:ln w="0">
                <a:noFill/>
              </a:ln>
            </c:spPr>
            <c:extLst>
              <c:ext xmlns:c16="http://schemas.microsoft.com/office/drawing/2014/chart" uri="{C3380CC4-5D6E-409C-BE32-E72D297353CC}">
                <c16:uniqueId val="{00000013-35FD-442B-8CDA-4F7C1F72928B}"/>
              </c:ext>
            </c:extLst>
          </c:dPt>
          <c:dPt>
            <c:idx val="10"/>
            <c:bubble3D val="0"/>
            <c:spPr>
              <a:solidFill>
                <a:srgbClr val="4BACC6"/>
              </a:solidFill>
              <a:ln w="0">
                <a:noFill/>
              </a:ln>
            </c:spPr>
            <c:extLst>
              <c:ext xmlns:c16="http://schemas.microsoft.com/office/drawing/2014/chart" uri="{C3380CC4-5D6E-409C-BE32-E72D297353CC}">
                <c16:uniqueId val="{00000015-35FD-442B-8CDA-4F7C1F72928B}"/>
              </c:ext>
            </c:extLst>
          </c:dPt>
          <c:dPt>
            <c:idx val="11"/>
            <c:bubble3D val="0"/>
            <c:spPr>
              <a:solidFill>
                <a:srgbClr val="F79646"/>
              </a:solidFill>
              <a:ln w="0">
                <a:noFill/>
              </a:ln>
            </c:spPr>
            <c:extLst>
              <c:ext xmlns:c16="http://schemas.microsoft.com/office/drawing/2014/chart" uri="{C3380CC4-5D6E-409C-BE32-E72D297353CC}">
                <c16:uniqueId val="{00000017-35FD-442B-8CDA-4F7C1F72928B}"/>
              </c:ext>
            </c:extLst>
          </c:dPt>
          <c:dPt>
            <c:idx val="12"/>
            <c:bubble3D val="0"/>
            <c:spPr>
              <a:solidFill>
                <a:srgbClr val="AABAD7"/>
              </a:solidFill>
              <a:ln w="0">
                <a:noFill/>
              </a:ln>
            </c:spPr>
            <c:extLst>
              <c:ext xmlns:c16="http://schemas.microsoft.com/office/drawing/2014/chart" uri="{C3380CC4-5D6E-409C-BE32-E72D297353CC}">
                <c16:uniqueId val="{00000019-35FD-442B-8CDA-4F7C1F72928B}"/>
              </c:ext>
            </c:extLst>
          </c:dPt>
          <c:dPt>
            <c:idx val="13"/>
            <c:bubble3D val="0"/>
            <c:spPr>
              <a:solidFill>
                <a:srgbClr val="D8AAA9"/>
              </a:solidFill>
              <a:ln w="0">
                <a:noFill/>
              </a:ln>
            </c:spPr>
            <c:extLst>
              <c:ext xmlns:c16="http://schemas.microsoft.com/office/drawing/2014/chart" uri="{C3380CC4-5D6E-409C-BE32-E72D297353CC}">
                <c16:uniqueId val="{0000001B-35FD-442B-8CDA-4F7C1F72928B}"/>
              </c:ext>
            </c:extLst>
          </c:dPt>
          <c:dPt>
            <c:idx val="14"/>
            <c:bubble3D val="0"/>
            <c:spPr>
              <a:solidFill>
                <a:srgbClr val="C5D6AC"/>
              </a:solidFill>
              <a:ln w="0">
                <a:noFill/>
              </a:ln>
            </c:spPr>
            <c:extLst>
              <c:ext xmlns:c16="http://schemas.microsoft.com/office/drawing/2014/chart" uri="{C3380CC4-5D6E-409C-BE32-E72D297353CC}">
                <c16:uniqueId val="{0000001D-35FD-442B-8CDA-4F7C1F72928B}"/>
              </c:ext>
            </c:extLst>
          </c:dPt>
          <c:dLbls>
            <c:dLbl>
              <c:idx val="0"/>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01-35FD-442B-8CDA-4F7C1F72928B}"/>
                </c:ext>
              </c:extLst>
            </c:dLbl>
            <c:dLbl>
              <c:idx val="1"/>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03-35FD-442B-8CDA-4F7C1F72928B}"/>
                </c:ext>
              </c:extLst>
            </c:dLbl>
            <c:dLbl>
              <c:idx val="2"/>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05-35FD-442B-8CDA-4F7C1F72928B}"/>
                </c:ext>
              </c:extLst>
            </c:dLbl>
            <c:dLbl>
              <c:idx val="3"/>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07-35FD-442B-8CDA-4F7C1F72928B}"/>
                </c:ext>
              </c:extLst>
            </c:dLbl>
            <c:dLbl>
              <c:idx val="4"/>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09-35FD-442B-8CDA-4F7C1F72928B}"/>
                </c:ext>
              </c:extLst>
            </c:dLbl>
            <c:dLbl>
              <c:idx val="5"/>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0B-35FD-442B-8CDA-4F7C1F72928B}"/>
                </c:ext>
              </c:extLst>
            </c:dLbl>
            <c:dLbl>
              <c:idx val="6"/>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0D-35FD-442B-8CDA-4F7C1F72928B}"/>
                </c:ext>
              </c:extLst>
            </c:dLbl>
            <c:dLbl>
              <c:idx val="7"/>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0F-35FD-442B-8CDA-4F7C1F72928B}"/>
                </c:ext>
              </c:extLst>
            </c:dLbl>
            <c:dLbl>
              <c:idx val="8"/>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11-35FD-442B-8CDA-4F7C1F72928B}"/>
                </c:ext>
              </c:extLst>
            </c:dLbl>
            <c:dLbl>
              <c:idx val="9"/>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13-35FD-442B-8CDA-4F7C1F72928B}"/>
                </c:ext>
              </c:extLst>
            </c:dLbl>
            <c:dLbl>
              <c:idx val="10"/>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15-35FD-442B-8CDA-4F7C1F72928B}"/>
                </c:ext>
              </c:extLst>
            </c:dLbl>
            <c:dLbl>
              <c:idx val="11"/>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17-35FD-442B-8CDA-4F7C1F72928B}"/>
                </c:ext>
              </c:extLst>
            </c:dLbl>
            <c:dLbl>
              <c:idx val="12"/>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19-35FD-442B-8CDA-4F7C1F72928B}"/>
                </c:ext>
              </c:extLst>
            </c:dLbl>
            <c:dLbl>
              <c:idx val="13"/>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1B-35FD-442B-8CDA-4F7C1F72928B}"/>
                </c:ext>
              </c:extLst>
            </c:dLbl>
            <c:dLbl>
              <c:idx val="14"/>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extLst>
                <c:ext xmlns:c16="http://schemas.microsoft.com/office/drawing/2014/chart" uri="{C3380CC4-5D6E-409C-BE32-E72D297353CC}">
                  <c16:uniqueId val="{0000001D-35FD-442B-8CDA-4F7C1F72928B}"/>
                </c:ext>
              </c:extLst>
            </c:dLbl>
            <c:spPr>
              <a:noFill/>
              <a:ln>
                <a:noFill/>
              </a:ln>
              <a:effectLst/>
            </c:spPr>
            <c:txPr>
              <a:bodyPr wrap="square"/>
              <a:lstStyle/>
              <a:p>
                <a:pPr>
                  <a:defRPr sz="1000" b="0" u="none" strike="noStrike">
                    <a:solidFill>
                      <a:srgbClr val="000000"/>
                    </a:solidFill>
                    <a:uFillTx/>
                    <a:latin typeface="Calibri"/>
                  </a:defRPr>
                </a:pPr>
                <a:endParaRPr lang="en-US"/>
              </a:p>
            </c:txPr>
            <c:showLegendKey val="1"/>
            <c:showVal val="1"/>
            <c:showCatName val="1"/>
            <c:showSerName val="1"/>
            <c:showPercent val="1"/>
            <c:showBubbleSize val="1"/>
            <c:separator>; </c:separator>
            <c:showLeaderLines val="1"/>
            <c:extLst>
              <c:ext xmlns:c15="http://schemas.microsoft.com/office/drawing/2012/chart" uri="{CE6537A1-D6FC-4f65-9D91-7224C49458BB}"/>
            </c:extLst>
          </c:dLbls>
          <c:cat>
            <c:strRef>
              <c:f>'Budget Overview'!$A$6:$A$20</c:f>
              <c:strCache>
                <c:ptCount val="15"/>
                <c:pt idx="0">
                  <c:v>Venue</c:v>
                </c:pt>
                <c:pt idx="1">
                  <c:v>Catering &amp; Bar</c:v>
                </c:pt>
                <c:pt idx="2">
                  <c:v>Photography</c:v>
                </c:pt>
                <c:pt idx="3">
                  <c:v>Videography</c:v>
                </c:pt>
                <c:pt idx="4">
                  <c:v>Attire</c:v>
                </c:pt>
                <c:pt idx="5">
                  <c:v>Flowers &amp; Decor</c:v>
                </c:pt>
                <c:pt idx="6">
                  <c:v>Entertainment</c:v>
                </c:pt>
                <c:pt idx="7">
                  <c:v>Ceremony / Officiant</c:v>
                </c:pt>
                <c:pt idx="8">
                  <c:v>Invitations &amp; Stationery</c:v>
                </c:pt>
                <c:pt idx="9">
                  <c:v>Transportation</c:v>
                </c:pt>
                <c:pt idx="10">
                  <c:v>Hair &amp; Makeup</c:v>
                </c:pt>
                <c:pt idx="11">
                  <c:v>Cake &amp; Desserts</c:v>
                </c:pt>
                <c:pt idx="12">
                  <c:v>Favors &amp; Gifts</c:v>
                </c:pt>
                <c:pt idx="13">
                  <c:v>Rings</c:v>
                </c:pt>
                <c:pt idx="14">
                  <c:v>Contingency / Unexpected</c:v>
                </c:pt>
              </c:strCache>
            </c:strRef>
          </c:cat>
          <c:val>
            <c:numRef>
              <c:f>'Budget Overview'!$E$6:$E$20</c:f>
              <c:numCache>
                <c:formatCode>\$#,##0;[Red]"($"#,##0\);\-</c:formatCode>
                <c:ptCount val="15"/>
                <c:pt idx="0">
                  <c:v>8000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35FD-442B-8CDA-4F7C1F72928B}"/>
            </c:ext>
          </c:extLst>
        </c:ser>
        <c:dLbls>
          <c:showLegendKey val="0"/>
          <c:showVal val="0"/>
          <c:showCatName val="0"/>
          <c:showSerName val="0"/>
          <c:showPercent val="0"/>
          <c:showBubbleSize val="0"/>
          <c:showLeaderLines val="1"/>
        </c:dLbls>
        <c:firstSliceAng val="0"/>
        <c:holeSize val="50"/>
      </c:doughnutChart>
      <c:spPr>
        <a:noFill/>
        <a:ln w="0">
          <a:noFill/>
        </a:ln>
      </c:spPr>
    </c:plotArea>
    <c:legend>
      <c:legendPos val="r"/>
      <c:overlay val="0"/>
      <c:spPr>
        <a:noFill/>
        <a:ln w="0">
          <a:noFill/>
        </a:ln>
      </c:spPr>
      <c:txPr>
        <a:bodyPr/>
        <a:lstStyle/>
        <a:p>
          <a:pPr>
            <a:defRPr sz="1000" b="0" u="none" strike="noStrike">
              <a:solidFill>
                <a:srgbClr val="000000"/>
              </a:solidFill>
              <a:uFillTx/>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300" b="0" u="none" strike="noStrike">
                <a:uFillTx/>
                <a:latin typeface="Arial"/>
              </a:defRPr>
            </a:pPr>
            <a:r>
              <a:rPr lang="en-US" sz="1800" b="1" u="none" strike="noStrike">
                <a:solidFill>
                  <a:srgbClr val="000000"/>
                </a:solidFill>
                <a:uFillTx/>
                <a:latin typeface="Calibri"/>
              </a:rPr>
              <a:t>Budget vs Actual by Category</a:t>
            </a:r>
          </a:p>
        </c:rich>
      </c:tx>
      <c:overlay val="0"/>
      <c:spPr>
        <a:noFill/>
        <a:ln w="0">
          <a:noFill/>
        </a:ln>
      </c:spPr>
    </c:title>
    <c:autoTitleDeleted val="0"/>
    <c:plotArea>
      <c:layout/>
      <c:barChart>
        <c:barDir val="bar"/>
        <c:grouping val="clustered"/>
        <c:varyColors val="0"/>
        <c:ser>
          <c:idx val="0"/>
          <c:order val="0"/>
          <c:tx>
            <c:strRef>
              <c:f>'Budget Overview'!$D$5</c:f>
              <c:strCache>
                <c:ptCount val="1"/>
                <c:pt idx="0">
                  <c:v>Budgeted Amount</c:v>
                </c:pt>
              </c:strCache>
            </c:strRef>
          </c:tx>
          <c:spPr>
            <a:solidFill>
              <a:srgbClr val="4F81BD"/>
            </a:solidFill>
            <a:ln w="9360">
              <a:solidFill>
                <a:srgbClr val="F9F9F9"/>
              </a:solidFill>
              <a:round/>
            </a:ln>
          </c:spPr>
          <c:invertIfNegative val="0"/>
          <c:dLbls>
            <c:spPr>
              <a:noFill/>
              <a:ln>
                <a:noFill/>
              </a:ln>
              <a:effectLst/>
            </c:spPr>
            <c:txPr>
              <a:bodyPr wrap="none"/>
              <a:lstStyle/>
              <a:p>
                <a:pPr>
                  <a:defRPr sz="1000" b="0" u="none" strike="noStrike">
                    <a:uFillTx/>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a:solidFill>
                        <a:srgbClr val="F9F9F9"/>
                      </a:solidFill>
                    </a:ln>
                  </c:spPr>
                </c15:leaderLines>
              </c:ext>
            </c:extLst>
          </c:dLbls>
          <c:cat>
            <c:strRef>
              <c:f>'Budget Overview'!$A$6:$A$20</c:f>
              <c:strCache>
                <c:ptCount val="15"/>
                <c:pt idx="0">
                  <c:v>Venue</c:v>
                </c:pt>
                <c:pt idx="1">
                  <c:v>Catering &amp; Bar</c:v>
                </c:pt>
                <c:pt idx="2">
                  <c:v>Photography</c:v>
                </c:pt>
                <c:pt idx="3">
                  <c:v>Videography</c:v>
                </c:pt>
                <c:pt idx="4">
                  <c:v>Attire</c:v>
                </c:pt>
                <c:pt idx="5">
                  <c:v>Flowers &amp; Decor</c:v>
                </c:pt>
                <c:pt idx="6">
                  <c:v>Entertainment</c:v>
                </c:pt>
                <c:pt idx="7">
                  <c:v>Ceremony / Officiant</c:v>
                </c:pt>
                <c:pt idx="8">
                  <c:v>Invitations &amp; Stationery</c:v>
                </c:pt>
                <c:pt idx="9">
                  <c:v>Transportation</c:v>
                </c:pt>
                <c:pt idx="10">
                  <c:v>Hair &amp; Makeup</c:v>
                </c:pt>
                <c:pt idx="11">
                  <c:v>Cake &amp; Desserts</c:v>
                </c:pt>
                <c:pt idx="12">
                  <c:v>Favors &amp; Gifts</c:v>
                </c:pt>
                <c:pt idx="13">
                  <c:v>Rings</c:v>
                </c:pt>
                <c:pt idx="14">
                  <c:v>Contingency / Unexpected</c:v>
                </c:pt>
              </c:strCache>
            </c:strRef>
          </c:cat>
          <c:val>
            <c:numRef>
              <c:f>'Budget Overview'!$D$6:$D$20</c:f>
              <c:numCache>
                <c:formatCode>\$#,##0;[Red]"($"#,##0\);\-</c:formatCode>
                <c:ptCount val="15"/>
                <c:pt idx="0">
                  <c:v>7500</c:v>
                </c:pt>
                <c:pt idx="1">
                  <c:v>6000</c:v>
                </c:pt>
                <c:pt idx="2">
                  <c:v>3000</c:v>
                </c:pt>
                <c:pt idx="3">
                  <c:v>1500</c:v>
                </c:pt>
                <c:pt idx="4">
                  <c:v>2100</c:v>
                </c:pt>
                <c:pt idx="5">
                  <c:v>2400</c:v>
                </c:pt>
                <c:pt idx="6">
                  <c:v>1800</c:v>
                </c:pt>
                <c:pt idx="7">
                  <c:v>600</c:v>
                </c:pt>
                <c:pt idx="8">
                  <c:v>600</c:v>
                </c:pt>
                <c:pt idx="9">
                  <c:v>600</c:v>
                </c:pt>
                <c:pt idx="10">
                  <c:v>600</c:v>
                </c:pt>
                <c:pt idx="11">
                  <c:v>600</c:v>
                </c:pt>
                <c:pt idx="12">
                  <c:v>600</c:v>
                </c:pt>
                <c:pt idx="13">
                  <c:v>1200</c:v>
                </c:pt>
                <c:pt idx="14">
                  <c:v>900</c:v>
                </c:pt>
              </c:numCache>
            </c:numRef>
          </c:val>
          <c:extLst>
            <c:ext xmlns:c16="http://schemas.microsoft.com/office/drawing/2014/chart" uri="{C3380CC4-5D6E-409C-BE32-E72D297353CC}">
              <c16:uniqueId val="{00000000-46DE-4E33-B100-B9CCC556CB29}"/>
            </c:ext>
          </c:extLst>
        </c:ser>
        <c:ser>
          <c:idx val="1"/>
          <c:order val="1"/>
          <c:tx>
            <c:strRef>
              <c:f>'Budget Overview'!$E$5</c:f>
              <c:strCache>
                <c:ptCount val="1"/>
                <c:pt idx="0">
                  <c:v>Actual Cost</c:v>
                </c:pt>
              </c:strCache>
            </c:strRef>
          </c:tx>
          <c:spPr>
            <a:solidFill>
              <a:srgbClr val="C0504D"/>
            </a:solidFill>
            <a:ln w="9360">
              <a:solidFill>
                <a:srgbClr val="F9F9F9"/>
              </a:solidFill>
              <a:round/>
            </a:ln>
          </c:spPr>
          <c:invertIfNegative val="0"/>
          <c:dLbls>
            <c:spPr>
              <a:noFill/>
              <a:ln>
                <a:noFill/>
              </a:ln>
              <a:effectLst/>
            </c:spPr>
            <c:txPr>
              <a:bodyPr wrap="none"/>
              <a:lstStyle/>
              <a:p>
                <a:pPr>
                  <a:defRPr sz="1000" b="0" u="none" strike="noStrike">
                    <a:uFillTx/>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a:solidFill>
                        <a:srgbClr val="F9F9F9"/>
                      </a:solidFill>
                    </a:ln>
                  </c:spPr>
                </c15:leaderLines>
              </c:ext>
            </c:extLst>
          </c:dLbls>
          <c:cat>
            <c:strRef>
              <c:f>'Budget Overview'!$A$6:$A$20</c:f>
              <c:strCache>
                <c:ptCount val="15"/>
                <c:pt idx="0">
                  <c:v>Venue</c:v>
                </c:pt>
                <c:pt idx="1">
                  <c:v>Catering &amp; Bar</c:v>
                </c:pt>
                <c:pt idx="2">
                  <c:v>Photography</c:v>
                </c:pt>
                <c:pt idx="3">
                  <c:v>Videography</c:v>
                </c:pt>
                <c:pt idx="4">
                  <c:v>Attire</c:v>
                </c:pt>
                <c:pt idx="5">
                  <c:v>Flowers &amp; Decor</c:v>
                </c:pt>
                <c:pt idx="6">
                  <c:v>Entertainment</c:v>
                </c:pt>
                <c:pt idx="7">
                  <c:v>Ceremony / Officiant</c:v>
                </c:pt>
                <c:pt idx="8">
                  <c:v>Invitations &amp; Stationery</c:v>
                </c:pt>
                <c:pt idx="9">
                  <c:v>Transportation</c:v>
                </c:pt>
                <c:pt idx="10">
                  <c:v>Hair &amp; Makeup</c:v>
                </c:pt>
                <c:pt idx="11">
                  <c:v>Cake &amp; Desserts</c:v>
                </c:pt>
                <c:pt idx="12">
                  <c:v>Favors &amp; Gifts</c:v>
                </c:pt>
                <c:pt idx="13">
                  <c:v>Rings</c:v>
                </c:pt>
                <c:pt idx="14">
                  <c:v>Contingency / Unexpected</c:v>
                </c:pt>
              </c:strCache>
            </c:strRef>
          </c:cat>
          <c:val>
            <c:numRef>
              <c:f>'Budget Overview'!$E$6:$E$20</c:f>
              <c:numCache>
                <c:formatCode>\$#,##0;[Red]"($"#,##0\);\-</c:formatCode>
                <c:ptCount val="15"/>
                <c:pt idx="0">
                  <c:v>8000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46DE-4E33-B100-B9CCC556CB29}"/>
            </c:ext>
          </c:extLst>
        </c:ser>
        <c:dLbls>
          <c:showLegendKey val="0"/>
          <c:showVal val="0"/>
          <c:showCatName val="0"/>
          <c:showSerName val="0"/>
          <c:showPercent val="0"/>
          <c:showBubbleSize val="0"/>
        </c:dLbls>
        <c:gapWidth val="150"/>
        <c:axId val="63169399"/>
        <c:axId val="84881001"/>
      </c:barChart>
      <c:catAx>
        <c:axId val="63169399"/>
        <c:scaling>
          <c:orientation val="minMax"/>
        </c:scaling>
        <c:delete val="0"/>
        <c:axPos val="l"/>
        <c:title>
          <c:tx>
            <c:rich>
              <a:bodyPr rot="-5400000"/>
              <a:lstStyle/>
              <a:p>
                <a:pPr>
                  <a:defRPr sz="1300" b="0" u="none" strike="noStrike">
                    <a:uFillTx/>
                    <a:latin typeface="Arial"/>
                  </a:defRPr>
                </a:pPr>
                <a:r>
                  <a:rPr lang="en-US" sz="1000" b="1" u="none" strike="noStrike">
                    <a:solidFill>
                      <a:srgbClr val="000000"/>
                    </a:solidFill>
                    <a:uFillTx/>
                    <a:latin typeface="Calibri"/>
                  </a:rPr>
                  <a:t>Category</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endParaRPr lang="en-US"/>
          </a:p>
        </c:txPr>
        <c:crossAx val="84881001"/>
        <c:crosses val="autoZero"/>
        <c:auto val="1"/>
        <c:lblAlgn val="ctr"/>
        <c:lblOffset val="100"/>
        <c:noMultiLvlLbl val="0"/>
      </c:catAx>
      <c:valAx>
        <c:axId val="84881001"/>
        <c:scaling>
          <c:orientation val="minMax"/>
        </c:scaling>
        <c:delete val="0"/>
        <c:axPos val="b"/>
        <c:majorGridlines>
          <c:spPr>
            <a:ln w="9360">
              <a:solidFill>
                <a:srgbClr val="878787"/>
              </a:solidFill>
              <a:round/>
            </a:ln>
          </c:spPr>
        </c:majorGridlines>
        <c:title>
          <c:tx>
            <c:rich>
              <a:bodyPr rot="0"/>
              <a:lstStyle/>
              <a:p>
                <a:pPr>
                  <a:defRPr sz="1300" b="0" u="none" strike="noStrike">
                    <a:uFillTx/>
                    <a:latin typeface="Arial"/>
                  </a:defRPr>
                </a:pPr>
                <a:r>
                  <a:rPr lang="en-US" sz="1000" b="1" u="none" strike="noStrike">
                    <a:solidFill>
                      <a:srgbClr val="000000"/>
                    </a:solidFill>
                    <a:uFillTx/>
                    <a:latin typeface="Calibri"/>
                  </a:rPr>
                  <a:t>Amount ($)</a:t>
                </a:r>
              </a:p>
            </c:rich>
          </c:tx>
          <c:overlay val="0"/>
          <c:spPr>
            <a:noFill/>
            <a:ln w="0">
              <a:noFill/>
            </a:ln>
          </c:spPr>
        </c:title>
        <c:numFmt formatCode="\$#,##0;[Red]&quot;($&quot;#,##0\);\-"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endParaRPr lang="en-US"/>
          </a:p>
        </c:txPr>
        <c:crossAx val="63169399"/>
        <c:crosses val="autoZero"/>
        <c:crossBetween val="between"/>
      </c:valAx>
      <c:spPr>
        <a:noFill/>
        <a:ln w="0">
          <a:noFill/>
        </a:ln>
      </c:spPr>
    </c:plotArea>
    <c:legend>
      <c:legendPos val="r"/>
      <c:overlay val="0"/>
      <c:spPr>
        <a:noFill/>
        <a:ln w="0">
          <a:noFill/>
        </a:ln>
      </c:spPr>
      <c:txPr>
        <a:bodyPr/>
        <a:lstStyle/>
        <a:p>
          <a:pPr>
            <a:defRPr sz="1000" b="0" u="none" strike="noStrike">
              <a:solidFill>
                <a:srgbClr val="000000"/>
              </a:solidFill>
              <a:uFillTx/>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70560</xdr:rowOff>
    </xdr:from>
    <xdr:to>
      <xdr:col>7</xdr:col>
      <xdr:colOff>399240</xdr:colOff>
      <xdr:row>20</xdr:row>
      <xdr:rowOff>71640</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20</xdr:row>
      <xdr:rowOff>70560</xdr:rowOff>
    </xdr:from>
    <xdr:to>
      <xdr:col>10</xdr:col>
      <xdr:colOff>364680</xdr:colOff>
      <xdr:row>41</xdr:row>
      <xdr:rowOff>29880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xpenseTrackerTable" displayName="ExpenseTrackerTable" ref="A1:L151" totalsRowShown="0">
  <autoFilter ref="A1:L151" xr:uid="{00000000-0009-0000-0100-000001000000}"/>
  <tableColumns count="12">
    <tableColumn id="1" xr3:uid="{00000000-0010-0000-0000-000001000000}" name="Date"/>
    <tableColumn id="2" xr3:uid="{00000000-0010-0000-0000-000002000000}" name="Category"/>
    <tableColumn id="3" xr3:uid="{00000000-0010-0000-0000-000003000000}" name="Vendor"/>
    <tableColumn id="4" xr3:uid="{00000000-0010-0000-0000-000004000000}" name="Description"/>
    <tableColumn id="5" xr3:uid="{00000000-0010-0000-0000-000005000000}" name="Estimated Cost"/>
    <tableColumn id="6" xr3:uid="{00000000-0010-0000-0000-000006000000}" name="Actual Cost"/>
    <tableColumn id="7" xr3:uid="{00000000-0010-0000-0000-000007000000}" name="Deposit Paid"/>
    <tableColumn id="8" xr3:uid="{00000000-0010-0000-0000-000008000000}" name="Balance Due"/>
    <tableColumn id="9" xr3:uid="{00000000-0010-0000-0000-000009000000}" name="Payment Status"/>
    <tableColumn id="10" xr3:uid="{00000000-0010-0000-0000-00000A000000}" name="Due Date"/>
    <tableColumn id="11" xr3:uid="{00000000-0010-0000-0000-00000B000000}" name="Paid Date"/>
    <tableColumn id="12" xr3:uid="{00000000-0010-0000-0000-00000C000000}" name="Note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Keith@NYMarriages.com" TargetMode="External"/><Relationship Id="rId1" Type="http://schemas.openxmlformats.org/officeDocument/2006/relationships/hyperlink" Target="http://www.nymarriages.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03864"/>
  </sheetPr>
  <dimension ref="B1:K29"/>
  <sheetViews>
    <sheetView showGridLines="0" tabSelected="1" topLeftCell="A3" zoomScaleNormal="100" workbookViewId="0">
      <selection activeCell="B4" sqref="B4:K4"/>
    </sheetView>
  </sheetViews>
  <sheetFormatPr defaultColWidth="8.7109375" defaultRowHeight="15" customHeight="1" x14ac:dyDescent="0.25"/>
  <cols>
    <col min="1" max="1" width="4" customWidth="1"/>
    <col min="2" max="11" width="12" customWidth="1"/>
    <col min="12" max="12" width="4" customWidth="1"/>
  </cols>
  <sheetData>
    <row r="1" spans="2:11" ht="21.75" customHeight="1" x14ac:dyDescent="0.25"/>
    <row r="2" spans="2:11" ht="21.75" customHeight="1" x14ac:dyDescent="0.25">
      <c r="B2" s="10" t="s">
        <v>0</v>
      </c>
      <c r="C2" s="10"/>
      <c r="D2" s="10"/>
      <c r="E2" s="10"/>
      <c r="F2" s="10"/>
      <c r="G2" s="10"/>
      <c r="H2" s="10"/>
      <c r="I2" s="10"/>
      <c r="J2" s="10"/>
      <c r="K2" s="10"/>
    </row>
    <row r="3" spans="2:11" ht="21.75" customHeight="1" x14ac:dyDescent="0.25">
      <c r="B3" s="10"/>
      <c r="C3" s="10"/>
      <c r="D3" s="10"/>
      <c r="E3" s="10"/>
      <c r="F3" s="10"/>
      <c r="G3" s="10"/>
      <c r="H3" s="10"/>
      <c r="I3" s="10"/>
      <c r="J3" s="10"/>
      <c r="K3" s="10"/>
    </row>
    <row r="4" spans="2:11" ht="21.75" customHeight="1" x14ac:dyDescent="0.25">
      <c r="B4" s="9" t="str">
        <f>Settings!B4&amp;" + "&amp;Settings!B5&amp;" | "&amp;TEXT(Settings!B6,"mmm d, yyyy")</f>
        <v>Jordan + Taylor | Jun 12, 2027</v>
      </c>
      <c r="C4" s="9"/>
      <c r="D4" s="9"/>
      <c r="E4" s="9"/>
      <c r="F4" s="9"/>
      <c r="G4" s="9"/>
      <c r="H4" s="9"/>
      <c r="I4" s="9"/>
      <c r="J4" s="9"/>
      <c r="K4" s="9"/>
    </row>
    <row r="5" spans="2:11" ht="21.75" customHeight="1" x14ac:dyDescent="0.25"/>
    <row r="6" spans="2:11" ht="21.75" customHeight="1" x14ac:dyDescent="0.25">
      <c r="B6" s="8" t="s">
        <v>1</v>
      </c>
      <c r="C6" s="8"/>
      <c r="D6" s="8"/>
      <c r="E6" s="8"/>
      <c r="F6" s="8"/>
      <c r="G6" s="8"/>
      <c r="H6" s="7" t="s">
        <v>2</v>
      </c>
      <c r="I6" s="7"/>
      <c r="J6" s="7"/>
      <c r="K6" s="7"/>
    </row>
    <row r="7" spans="2:11" ht="150" customHeight="1" x14ac:dyDescent="0.25">
      <c r="B7" s="6" t="s">
        <v>3</v>
      </c>
      <c r="C7" s="6"/>
      <c r="D7" s="6"/>
      <c r="E7" s="6"/>
      <c r="F7" s="6"/>
      <c r="G7" s="6"/>
      <c r="H7" s="6" t="str">
        <f>Settings!B10&amp;CHAR(10)&amp;Settings!B14&amp;CHAR(10)&amp;CHAR(10)&amp;"Website: "&amp;Settings!B11&amp;CHAR(10)&amp;"Email: "&amp;Settings!B12&amp;CHAR(10)&amp;"Phone: "&amp;Settings!B13</f>
        <v>NY Marriages
Book a free wedding ceremony consultation
Website: www.NYMarriages.com
Email: Keith@NYMarriages.com
Phone: (917) 755-8217</v>
      </c>
      <c r="I7" s="6"/>
      <c r="J7" s="6"/>
      <c r="K7" s="6"/>
    </row>
    <row r="8" spans="2:11" ht="21.75" customHeight="1" x14ac:dyDescent="0.25">
      <c r="B8" s="6"/>
      <c r="C8" s="6"/>
      <c r="D8" s="6"/>
      <c r="E8" s="6"/>
      <c r="F8" s="6"/>
      <c r="G8" s="6"/>
      <c r="H8" s="6"/>
      <c r="I8" s="6"/>
      <c r="J8" s="6"/>
      <c r="K8" s="6"/>
    </row>
    <row r="9" spans="2:11" ht="21.75" customHeight="1" x14ac:dyDescent="0.25">
      <c r="B9" s="6"/>
      <c r="C9" s="6"/>
      <c r="D9" s="6"/>
      <c r="E9" s="6"/>
      <c r="F9" s="6"/>
      <c r="G9" s="6"/>
      <c r="H9" s="6"/>
      <c r="I9" s="6"/>
      <c r="J9" s="6"/>
      <c r="K9" s="6"/>
    </row>
    <row r="10" spans="2:11" ht="21.75" customHeight="1" x14ac:dyDescent="0.25">
      <c r="B10" s="6"/>
      <c r="C10" s="6"/>
      <c r="D10" s="6"/>
      <c r="E10" s="6"/>
      <c r="F10" s="6"/>
      <c r="G10" s="6"/>
      <c r="H10" s="6"/>
      <c r="I10" s="6"/>
      <c r="J10" s="6"/>
      <c r="K10" s="6"/>
    </row>
    <row r="11" spans="2:11" ht="21.75" customHeight="1" x14ac:dyDescent="0.25">
      <c r="B11" s="6"/>
      <c r="C11" s="6"/>
      <c r="D11" s="6"/>
      <c r="E11" s="6"/>
      <c r="F11" s="6"/>
      <c r="G11" s="6"/>
      <c r="H11" s="6"/>
      <c r="I11" s="6"/>
      <c r="J11" s="6"/>
      <c r="K11" s="6"/>
    </row>
    <row r="12" spans="2:11" ht="21.75" customHeight="1" x14ac:dyDescent="0.25">
      <c r="B12" s="6"/>
      <c r="C12" s="6"/>
      <c r="D12" s="6"/>
      <c r="E12" s="6"/>
      <c r="F12" s="6"/>
      <c r="G12" s="6"/>
      <c r="H12" s="6"/>
      <c r="I12" s="6"/>
      <c r="J12" s="6"/>
      <c r="K12" s="6"/>
    </row>
    <row r="13" spans="2:11" ht="21.75" customHeight="1" x14ac:dyDescent="0.25">
      <c r="B13" s="6"/>
      <c r="C13" s="6"/>
      <c r="D13" s="6"/>
      <c r="E13" s="6"/>
      <c r="F13" s="6"/>
      <c r="G13" s="6"/>
      <c r="H13" s="6"/>
      <c r="I13" s="6"/>
      <c r="J13" s="6"/>
      <c r="K13" s="6"/>
    </row>
    <row r="14" spans="2:11" ht="21.75" customHeight="1" x14ac:dyDescent="0.25">
      <c r="B14" s="6"/>
      <c r="C14" s="6"/>
      <c r="D14" s="6"/>
      <c r="E14" s="6"/>
      <c r="F14" s="6"/>
      <c r="G14" s="6"/>
      <c r="H14" s="6"/>
      <c r="I14" s="6"/>
      <c r="J14" s="6"/>
      <c r="K14" s="6"/>
    </row>
    <row r="15" spans="2:11" ht="21.75" customHeight="1" x14ac:dyDescent="0.25"/>
    <row r="16" spans="2:11" ht="21.75" customHeight="1" x14ac:dyDescent="0.25">
      <c r="B16" s="5" t="s">
        <v>4</v>
      </c>
      <c r="C16" s="5"/>
      <c r="D16" s="5"/>
      <c r="E16" s="5"/>
      <c r="F16" s="5"/>
      <c r="G16" s="5"/>
      <c r="H16" s="5"/>
      <c r="I16" s="5"/>
      <c r="J16" s="5"/>
      <c r="K16" s="5"/>
    </row>
    <row r="17" spans="2:11" ht="109.5" customHeight="1" x14ac:dyDescent="0.25">
      <c r="B17" s="4" t="s">
        <v>5</v>
      </c>
      <c r="C17" s="4"/>
      <c r="D17" s="4"/>
      <c r="E17" s="4"/>
      <c r="F17" s="4"/>
      <c r="G17" s="4"/>
      <c r="H17" s="4"/>
      <c r="I17" s="4"/>
      <c r="J17" s="4"/>
      <c r="K17" s="4"/>
    </row>
    <row r="18" spans="2:11" ht="21.75" customHeight="1" x14ac:dyDescent="0.25">
      <c r="B18" s="4"/>
      <c r="C18" s="4"/>
      <c r="D18" s="4"/>
      <c r="E18" s="4"/>
      <c r="F18" s="4"/>
      <c r="G18" s="4"/>
      <c r="H18" s="4"/>
      <c r="I18" s="4"/>
      <c r="J18" s="4"/>
      <c r="K18" s="4"/>
    </row>
    <row r="19" spans="2:11" ht="21.75" customHeight="1" x14ac:dyDescent="0.25">
      <c r="B19" s="4"/>
      <c r="C19" s="4"/>
      <c r="D19" s="4"/>
      <c r="E19" s="4"/>
      <c r="F19" s="4"/>
      <c r="G19" s="4"/>
      <c r="H19" s="4"/>
      <c r="I19" s="4"/>
      <c r="J19" s="4"/>
      <c r="K19" s="4"/>
    </row>
    <row r="20" spans="2:11" ht="21.75" customHeight="1" x14ac:dyDescent="0.25">
      <c r="B20" s="4"/>
      <c r="C20" s="4"/>
      <c r="D20" s="4"/>
      <c r="E20" s="4"/>
      <c r="F20" s="4"/>
      <c r="G20" s="4"/>
      <c r="H20" s="4"/>
      <c r="I20" s="4"/>
      <c r="J20" s="4"/>
      <c r="K20" s="4"/>
    </row>
    <row r="21" spans="2:11" ht="21.75" customHeight="1" x14ac:dyDescent="0.25">
      <c r="B21" s="4"/>
      <c r="C21" s="4"/>
      <c r="D21" s="4"/>
      <c r="E21" s="4"/>
      <c r="F21" s="4"/>
      <c r="G21" s="4"/>
      <c r="H21" s="4"/>
      <c r="I21" s="4"/>
      <c r="J21" s="4"/>
      <c r="K21" s="4"/>
    </row>
    <row r="22" spans="2:11" ht="21.75" customHeight="1" x14ac:dyDescent="0.25">
      <c r="B22" s="4"/>
      <c r="C22" s="4"/>
      <c r="D22" s="4"/>
      <c r="E22" s="4"/>
      <c r="F22" s="4"/>
      <c r="G22" s="4"/>
      <c r="H22" s="4"/>
      <c r="I22" s="4"/>
      <c r="J22" s="4"/>
      <c r="K22" s="4"/>
    </row>
    <row r="23" spans="2:11" ht="21.75" customHeight="1" x14ac:dyDescent="0.25"/>
    <row r="24" spans="2:11" ht="21.75" customHeight="1" x14ac:dyDescent="0.25"/>
    <row r="25" spans="2:11" ht="21.75" customHeight="1" x14ac:dyDescent="0.25"/>
    <row r="26" spans="2:11" ht="21.75" customHeight="1" x14ac:dyDescent="0.25"/>
    <row r="27" spans="2:11" ht="21.75" customHeight="1" x14ac:dyDescent="0.25"/>
    <row r="28" spans="2:11" ht="21.75" customHeight="1" x14ac:dyDescent="0.25"/>
    <row r="29" spans="2:11" ht="21.75" customHeight="1" x14ac:dyDescent="0.25"/>
  </sheetData>
  <mergeCells count="8">
    <mergeCell ref="B16:K16"/>
    <mergeCell ref="B17:K22"/>
    <mergeCell ref="B2:K3"/>
    <mergeCell ref="B4:K4"/>
    <mergeCell ref="B6:G6"/>
    <mergeCell ref="H6:K6"/>
    <mergeCell ref="B7:G14"/>
    <mergeCell ref="H7:K14"/>
  </mergeCells>
  <pageMargins left="0.3" right="0.3" top="0.5" bottom="0.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9A5B3"/>
  </sheetPr>
  <dimension ref="A1:E14"/>
  <sheetViews>
    <sheetView showGridLines="0" zoomScaleNormal="100" workbookViewId="0">
      <pane ySplit="3" topLeftCell="A4" activePane="bottomLeft" state="frozen"/>
      <selection pane="bottomLeft" activeCell="B17" sqref="B17"/>
    </sheetView>
  </sheetViews>
  <sheetFormatPr defaultColWidth="8.7109375" defaultRowHeight="15" customHeight="1" x14ac:dyDescent="0.25"/>
  <cols>
    <col min="1" max="1" width="26" customWidth="1"/>
    <col min="2" max="2" width="24" customWidth="1"/>
    <col min="3" max="3" width="3" customWidth="1"/>
    <col min="4" max="4" width="26" customWidth="1"/>
    <col min="5" max="5" width="24" customWidth="1"/>
  </cols>
  <sheetData>
    <row r="1" spans="1:5" ht="22.5" x14ac:dyDescent="0.3">
      <c r="A1" s="11" t="s">
        <v>6</v>
      </c>
    </row>
    <row r="3" spans="1:5" ht="21.75" customHeight="1" x14ac:dyDescent="0.25">
      <c r="A3" s="12" t="s">
        <v>7</v>
      </c>
    </row>
    <row r="4" spans="1:5" x14ac:dyDescent="0.25">
      <c r="A4" s="13" t="s">
        <v>8</v>
      </c>
      <c r="B4" s="14" t="s">
        <v>9</v>
      </c>
      <c r="D4" s="13" t="s">
        <v>10</v>
      </c>
      <c r="E4" s="15">
        <v>150</v>
      </c>
    </row>
    <row r="5" spans="1:5" x14ac:dyDescent="0.25">
      <c r="A5" s="13" t="s">
        <v>11</v>
      </c>
      <c r="B5" s="14" t="s">
        <v>12</v>
      </c>
      <c r="D5" s="13" t="s">
        <v>13</v>
      </c>
      <c r="E5" s="14">
        <v>0.03</v>
      </c>
    </row>
    <row r="6" spans="1:5" x14ac:dyDescent="0.25">
      <c r="A6" s="13" t="s">
        <v>14</v>
      </c>
      <c r="B6" s="16">
        <v>46550</v>
      </c>
      <c r="D6" s="13" t="s">
        <v>15</v>
      </c>
      <c r="E6" s="14" t="s">
        <v>16</v>
      </c>
    </row>
    <row r="7" spans="1:5" x14ac:dyDescent="0.25">
      <c r="A7" s="13" t="s">
        <v>17</v>
      </c>
      <c r="B7" s="15">
        <v>30000</v>
      </c>
    </row>
    <row r="8" spans="1:5" x14ac:dyDescent="0.25">
      <c r="A8" s="13" t="s">
        <v>18</v>
      </c>
      <c r="B8" s="14">
        <v>100</v>
      </c>
      <c r="D8" s="13" t="s">
        <v>19</v>
      </c>
      <c r="E8" s="17">
        <f>B8*E4</f>
        <v>15000</v>
      </c>
    </row>
    <row r="9" spans="1:5" ht="21.75" customHeight="1" x14ac:dyDescent="0.25">
      <c r="A9" s="12" t="s">
        <v>20</v>
      </c>
      <c r="D9" s="13" t="s">
        <v>21</v>
      </c>
      <c r="E9" s="17">
        <f>B7*E5</f>
        <v>900</v>
      </c>
    </row>
    <row r="10" spans="1:5" x14ac:dyDescent="0.25">
      <c r="A10" s="13" t="s">
        <v>22</v>
      </c>
      <c r="B10" s="14" t="s">
        <v>108</v>
      </c>
    </row>
    <row r="11" spans="1:5" x14ac:dyDescent="0.25">
      <c r="A11" s="13" t="s">
        <v>23</v>
      </c>
      <c r="B11" s="51" t="s">
        <v>109</v>
      </c>
    </row>
    <row r="12" spans="1:5" x14ac:dyDescent="0.25">
      <c r="A12" s="13" t="s">
        <v>24</v>
      </c>
      <c r="B12" s="51" t="s">
        <v>110</v>
      </c>
    </row>
    <row r="13" spans="1:5" x14ac:dyDescent="0.25">
      <c r="A13" s="13" t="s">
        <v>25</v>
      </c>
      <c r="B13" s="14" t="s">
        <v>111</v>
      </c>
    </row>
    <row r="14" spans="1:5" x14ac:dyDescent="0.25">
      <c r="A14" s="13" t="s">
        <v>26</v>
      </c>
      <c r="B14" s="14" t="s">
        <v>27</v>
      </c>
    </row>
  </sheetData>
  <hyperlinks>
    <hyperlink ref="B11" r:id="rId1" xr:uid="{41FEED37-5A0E-44F7-93E1-5003A2CDBAC4}"/>
    <hyperlink ref="B12" r:id="rId2" xr:uid="{D74E5B72-C144-47CE-B85F-0E73658810D5}"/>
  </hyperlinks>
  <pageMargins left="0.3" right="0.3" top="0.5" bottom="0.5" header="0.511811023622047" footer="0.511811023622047"/>
  <pageSetup paperSize="9" orientation="portrait" horizontalDpi="300" verticalDpi="300"/>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DE8D5"/>
  </sheetPr>
  <dimension ref="A1:J21"/>
  <sheetViews>
    <sheetView showGridLines="0" zoomScaleNormal="100" workbookViewId="0">
      <pane ySplit="5" topLeftCell="A6" activePane="bottomLeft" state="frozen"/>
      <selection pane="bottomLeft" sqref="A1:J1"/>
    </sheetView>
  </sheetViews>
  <sheetFormatPr defaultColWidth="8.7109375" defaultRowHeight="15" customHeight="1" x14ac:dyDescent="0.25"/>
  <cols>
    <col min="1" max="1" width="24" customWidth="1"/>
    <col min="2" max="2" width="14" customWidth="1"/>
    <col min="3" max="4" width="16" customWidth="1"/>
    <col min="5" max="5" width="15" customWidth="1"/>
    <col min="6" max="6" width="14" customWidth="1"/>
    <col min="7" max="7" width="15" customWidth="1"/>
    <col min="8" max="8" width="13" customWidth="1"/>
    <col min="9" max="9" width="10" customWidth="1"/>
    <col min="10" max="10" width="22" customWidth="1"/>
  </cols>
  <sheetData>
    <row r="1" spans="1:10" ht="19.5" customHeight="1" x14ac:dyDescent="0.35">
      <c r="A1" s="3" t="s">
        <v>28</v>
      </c>
      <c r="B1" s="3"/>
      <c r="C1" s="3"/>
      <c r="D1" s="3"/>
      <c r="E1" s="3"/>
      <c r="F1" s="3"/>
      <c r="G1" s="3"/>
      <c r="H1" s="3"/>
      <c r="I1" s="3"/>
      <c r="J1" s="3"/>
    </row>
    <row r="2" spans="1:10" ht="19.5" customHeight="1" x14ac:dyDescent="0.25">
      <c r="A2" s="18" t="s">
        <v>29</v>
      </c>
      <c r="B2" s="19">
        <f>Settings!$B$7</f>
        <v>30000</v>
      </c>
      <c r="C2" s="20" t="s">
        <v>30</v>
      </c>
      <c r="D2" s="21">
        <f>SUM($D$6:$D$20)</f>
        <v>30000</v>
      </c>
      <c r="E2" s="22" t="s">
        <v>31</v>
      </c>
      <c r="F2" s="23">
        <f>SUM($E$6:$E$20)</f>
        <v>8000</v>
      </c>
      <c r="G2" s="24" t="s">
        <v>32</v>
      </c>
      <c r="H2" s="25">
        <f>SUM($F$6:$F$20)</f>
        <v>2000</v>
      </c>
      <c r="I2" s="26" t="s">
        <v>33</v>
      </c>
      <c r="J2" s="27">
        <f>Settings!$B$7-SUM($E$6:$E$20)</f>
        <v>22000</v>
      </c>
    </row>
    <row r="3" spans="1:10" ht="19.5" customHeight="1" x14ac:dyDescent="0.25"/>
    <row r="4" spans="1:10" ht="19.5" customHeight="1" x14ac:dyDescent="0.25">
      <c r="A4" s="2" t="s">
        <v>34</v>
      </c>
      <c r="B4" s="2"/>
      <c r="C4" s="2"/>
      <c r="D4" s="2"/>
      <c r="E4" s="2"/>
      <c r="F4" s="2"/>
      <c r="G4" s="2"/>
      <c r="H4" s="2"/>
      <c r="I4" s="2"/>
      <c r="J4" s="2"/>
    </row>
    <row r="5" spans="1:10" ht="19.5" customHeight="1" x14ac:dyDescent="0.25">
      <c r="A5" s="28" t="s">
        <v>35</v>
      </c>
      <c r="B5" s="28" t="s">
        <v>36</v>
      </c>
      <c r="C5" s="28" t="s">
        <v>37</v>
      </c>
      <c r="D5" s="28" t="s">
        <v>38</v>
      </c>
      <c r="E5" s="28" t="s">
        <v>39</v>
      </c>
      <c r="F5" s="28" t="s">
        <v>32</v>
      </c>
      <c r="G5" s="28" t="s">
        <v>40</v>
      </c>
      <c r="H5" s="28" t="s">
        <v>41</v>
      </c>
      <c r="I5" s="28" t="s">
        <v>42</v>
      </c>
      <c r="J5" s="28" t="s">
        <v>43</v>
      </c>
    </row>
    <row r="6" spans="1:10" ht="19.5" customHeight="1" x14ac:dyDescent="0.25">
      <c r="A6" s="29" t="s">
        <v>44</v>
      </c>
      <c r="B6" s="30">
        <v>0.25</v>
      </c>
      <c r="C6" s="31">
        <f>Settings!$B$7*B6</f>
        <v>7500</v>
      </c>
      <c r="D6" s="32">
        <f t="shared" ref="D6:D20" si="0">C6</f>
        <v>7500</v>
      </c>
      <c r="E6" s="33">
        <f>SUMIFS('Expense Tracker'!$F$2:$F$151,'Expense Tracker'!$B$2:$B$151,$A6)</f>
        <v>8000</v>
      </c>
      <c r="F6" s="33">
        <f>SUMIFS('Expense Tracker'!$G$2:$G$151,'Expense Tracker'!$B$2:$B$151,$A6)</f>
        <v>2000</v>
      </c>
      <c r="G6" s="33">
        <f t="shared" ref="G6:G20" si="1">D6-E6</f>
        <v>-500</v>
      </c>
      <c r="H6" s="33">
        <f t="shared" ref="H6:H20" si="2">E6-D6</f>
        <v>500</v>
      </c>
      <c r="I6" s="34">
        <f t="shared" ref="I6:I21" si="3">IF(D6=0,0,E6/D6)</f>
        <v>1.0666666666666667</v>
      </c>
      <c r="J6" s="35"/>
    </row>
    <row r="7" spans="1:10" ht="19.5" customHeight="1" x14ac:dyDescent="0.25">
      <c r="A7" s="29" t="s">
        <v>45</v>
      </c>
      <c r="B7" s="30">
        <v>0.2</v>
      </c>
      <c r="C7" s="31">
        <f>Settings!$B$7*B7</f>
        <v>6000</v>
      </c>
      <c r="D7" s="32">
        <f t="shared" si="0"/>
        <v>6000</v>
      </c>
      <c r="E7" s="33">
        <f>SUMIFS('Expense Tracker'!$F$2:$F$151,'Expense Tracker'!$B$2:$B$151,$A7)</f>
        <v>0</v>
      </c>
      <c r="F7" s="33">
        <f>SUMIFS('Expense Tracker'!$G$2:$G$151,'Expense Tracker'!$B$2:$B$151,$A7)</f>
        <v>0</v>
      </c>
      <c r="G7" s="33">
        <f t="shared" si="1"/>
        <v>6000</v>
      </c>
      <c r="H7" s="33">
        <f t="shared" si="2"/>
        <v>-6000</v>
      </c>
      <c r="I7" s="34">
        <f t="shared" si="3"/>
        <v>0</v>
      </c>
      <c r="J7" s="35"/>
    </row>
    <row r="8" spans="1:10" ht="19.5" customHeight="1" x14ac:dyDescent="0.25">
      <c r="A8" s="29" t="s">
        <v>46</v>
      </c>
      <c r="B8" s="30">
        <v>0.1</v>
      </c>
      <c r="C8" s="31">
        <f>Settings!$B$7*B8</f>
        <v>3000</v>
      </c>
      <c r="D8" s="32">
        <f t="shared" si="0"/>
        <v>3000</v>
      </c>
      <c r="E8" s="33">
        <f>SUMIFS('Expense Tracker'!$F$2:$F$151,'Expense Tracker'!$B$2:$B$151,$A8)</f>
        <v>0</v>
      </c>
      <c r="F8" s="33">
        <f>SUMIFS('Expense Tracker'!$G$2:$G$151,'Expense Tracker'!$B$2:$B$151,$A8)</f>
        <v>0</v>
      </c>
      <c r="G8" s="33">
        <f t="shared" si="1"/>
        <v>3000</v>
      </c>
      <c r="H8" s="33">
        <f t="shared" si="2"/>
        <v>-3000</v>
      </c>
      <c r="I8" s="34">
        <f t="shared" si="3"/>
        <v>0</v>
      </c>
      <c r="J8" s="35"/>
    </row>
    <row r="9" spans="1:10" ht="19.5" customHeight="1" x14ac:dyDescent="0.25">
      <c r="A9" s="29" t="s">
        <v>47</v>
      </c>
      <c r="B9" s="30">
        <v>0.05</v>
      </c>
      <c r="C9" s="31">
        <f>Settings!$B$7*B9</f>
        <v>1500</v>
      </c>
      <c r="D9" s="32">
        <f t="shared" si="0"/>
        <v>1500</v>
      </c>
      <c r="E9" s="33">
        <f>SUMIFS('Expense Tracker'!$F$2:$F$151,'Expense Tracker'!$B$2:$B$151,$A9)</f>
        <v>0</v>
      </c>
      <c r="F9" s="33">
        <f>SUMIFS('Expense Tracker'!$G$2:$G$151,'Expense Tracker'!$B$2:$B$151,$A9)</f>
        <v>0</v>
      </c>
      <c r="G9" s="33">
        <f t="shared" si="1"/>
        <v>1500</v>
      </c>
      <c r="H9" s="33">
        <f t="shared" si="2"/>
        <v>-1500</v>
      </c>
      <c r="I9" s="34">
        <f t="shared" si="3"/>
        <v>0</v>
      </c>
      <c r="J9" s="35"/>
    </row>
    <row r="10" spans="1:10" ht="19.5" customHeight="1" x14ac:dyDescent="0.25">
      <c r="A10" s="29" t="s">
        <v>48</v>
      </c>
      <c r="B10" s="30">
        <v>7.0000000000000007E-2</v>
      </c>
      <c r="C10" s="31">
        <f>Settings!$B$7*B10</f>
        <v>2100</v>
      </c>
      <c r="D10" s="32">
        <f t="shared" si="0"/>
        <v>2100</v>
      </c>
      <c r="E10" s="33">
        <f>SUMIFS('Expense Tracker'!$F$2:$F$151,'Expense Tracker'!$B$2:$B$151,$A10)</f>
        <v>0</v>
      </c>
      <c r="F10" s="33">
        <f>SUMIFS('Expense Tracker'!$G$2:$G$151,'Expense Tracker'!$B$2:$B$151,$A10)</f>
        <v>0</v>
      </c>
      <c r="G10" s="33">
        <f t="shared" si="1"/>
        <v>2100</v>
      </c>
      <c r="H10" s="33">
        <f t="shared" si="2"/>
        <v>-2100</v>
      </c>
      <c r="I10" s="34">
        <f t="shared" si="3"/>
        <v>0</v>
      </c>
      <c r="J10" s="35"/>
    </row>
    <row r="11" spans="1:10" ht="19.5" customHeight="1" x14ac:dyDescent="0.25">
      <c r="A11" s="29" t="s">
        <v>49</v>
      </c>
      <c r="B11" s="30">
        <v>0.08</v>
      </c>
      <c r="C11" s="31">
        <f>Settings!$B$7*B11</f>
        <v>2400</v>
      </c>
      <c r="D11" s="32">
        <f t="shared" si="0"/>
        <v>2400</v>
      </c>
      <c r="E11" s="33">
        <f>SUMIFS('Expense Tracker'!$F$2:$F$151,'Expense Tracker'!$B$2:$B$151,$A11)</f>
        <v>0</v>
      </c>
      <c r="F11" s="33">
        <f>SUMIFS('Expense Tracker'!$G$2:$G$151,'Expense Tracker'!$B$2:$B$151,$A11)</f>
        <v>0</v>
      </c>
      <c r="G11" s="33">
        <f t="shared" si="1"/>
        <v>2400</v>
      </c>
      <c r="H11" s="33">
        <f t="shared" si="2"/>
        <v>-2400</v>
      </c>
      <c r="I11" s="34">
        <f t="shared" si="3"/>
        <v>0</v>
      </c>
      <c r="J11" s="35"/>
    </row>
    <row r="12" spans="1:10" ht="19.5" customHeight="1" x14ac:dyDescent="0.25">
      <c r="A12" s="29" t="s">
        <v>50</v>
      </c>
      <c r="B12" s="30">
        <v>0.06</v>
      </c>
      <c r="C12" s="31">
        <f>Settings!$B$7*B12</f>
        <v>1800</v>
      </c>
      <c r="D12" s="32">
        <f t="shared" si="0"/>
        <v>1800</v>
      </c>
      <c r="E12" s="33">
        <f>SUMIFS('Expense Tracker'!$F$2:$F$151,'Expense Tracker'!$B$2:$B$151,$A12)</f>
        <v>0</v>
      </c>
      <c r="F12" s="33">
        <f>SUMIFS('Expense Tracker'!$G$2:$G$151,'Expense Tracker'!$B$2:$B$151,$A12)</f>
        <v>0</v>
      </c>
      <c r="G12" s="33">
        <f t="shared" si="1"/>
        <v>1800</v>
      </c>
      <c r="H12" s="33">
        <f t="shared" si="2"/>
        <v>-1800</v>
      </c>
      <c r="I12" s="34">
        <f t="shared" si="3"/>
        <v>0</v>
      </c>
      <c r="J12" s="35"/>
    </row>
    <row r="13" spans="1:10" ht="19.5" customHeight="1" x14ac:dyDescent="0.25">
      <c r="A13" s="29" t="s">
        <v>51</v>
      </c>
      <c r="B13" s="30">
        <v>0.02</v>
      </c>
      <c r="C13" s="31">
        <f>Settings!$B$7*B13</f>
        <v>600</v>
      </c>
      <c r="D13" s="32">
        <f t="shared" si="0"/>
        <v>600</v>
      </c>
      <c r="E13" s="33">
        <f>SUMIFS('Expense Tracker'!$F$2:$F$151,'Expense Tracker'!$B$2:$B$151,$A13)</f>
        <v>0</v>
      </c>
      <c r="F13" s="33">
        <f>SUMIFS('Expense Tracker'!$G$2:$G$151,'Expense Tracker'!$B$2:$B$151,$A13)</f>
        <v>0</v>
      </c>
      <c r="G13" s="33">
        <f t="shared" si="1"/>
        <v>600</v>
      </c>
      <c r="H13" s="33">
        <f t="shared" si="2"/>
        <v>-600</v>
      </c>
      <c r="I13" s="34">
        <f t="shared" si="3"/>
        <v>0</v>
      </c>
      <c r="J13" s="35"/>
    </row>
    <row r="14" spans="1:10" ht="19.5" customHeight="1" x14ac:dyDescent="0.25">
      <c r="A14" s="29" t="s">
        <v>52</v>
      </c>
      <c r="B14" s="30">
        <v>0.02</v>
      </c>
      <c r="C14" s="31">
        <f>Settings!$B$7*B14</f>
        <v>600</v>
      </c>
      <c r="D14" s="32">
        <f t="shared" si="0"/>
        <v>600</v>
      </c>
      <c r="E14" s="33">
        <f>SUMIFS('Expense Tracker'!$F$2:$F$151,'Expense Tracker'!$B$2:$B$151,$A14)</f>
        <v>0</v>
      </c>
      <c r="F14" s="33">
        <f>SUMIFS('Expense Tracker'!$G$2:$G$151,'Expense Tracker'!$B$2:$B$151,$A14)</f>
        <v>0</v>
      </c>
      <c r="G14" s="33">
        <f t="shared" si="1"/>
        <v>600</v>
      </c>
      <c r="H14" s="33">
        <f t="shared" si="2"/>
        <v>-600</v>
      </c>
      <c r="I14" s="34">
        <f t="shared" si="3"/>
        <v>0</v>
      </c>
      <c r="J14" s="35"/>
    </row>
    <row r="15" spans="1:10" ht="19.5" customHeight="1" x14ac:dyDescent="0.25">
      <c r="A15" s="29" t="s">
        <v>53</v>
      </c>
      <c r="B15" s="30">
        <v>0.02</v>
      </c>
      <c r="C15" s="31">
        <f>Settings!$B$7*B15</f>
        <v>600</v>
      </c>
      <c r="D15" s="32">
        <f t="shared" si="0"/>
        <v>600</v>
      </c>
      <c r="E15" s="33">
        <f>SUMIFS('Expense Tracker'!$F$2:$F$151,'Expense Tracker'!$B$2:$B$151,$A15)</f>
        <v>0</v>
      </c>
      <c r="F15" s="33">
        <f>SUMIFS('Expense Tracker'!$G$2:$G$151,'Expense Tracker'!$B$2:$B$151,$A15)</f>
        <v>0</v>
      </c>
      <c r="G15" s="33">
        <f t="shared" si="1"/>
        <v>600</v>
      </c>
      <c r="H15" s="33">
        <f t="shared" si="2"/>
        <v>-600</v>
      </c>
      <c r="I15" s="34">
        <f t="shared" si="3"/>
        <v>0</v>
      </c>
      <c r="J15" s="35"/>
    </row>
    <row r="16" spans="1:10" ht="19.5" customHeight="1" x14ac:dyDescent="0.25">
      <c r="A16" s="29" t="s">
        <v>54</v>
      </c>
      <c r="B16" s="30">
        <v>0.02</v>
      </c>
      <c r="C16" s="31">
        <f>Settings!$B$7*B16</f>
        <v>600</v>
      </c>
      <c r="D16" s="32">
        <f t="shared" si="0"/>
        <v>600</v>
      </c>
      <c r="E16" s="33">
        <f>SUMIFS('Expense Tracker'!$F$2:$F$151,'Expense Tracker'!$B$2:$B$151,$A16)</f>
        <v>0</v>
      </c>
      <c r="F16" s="33">
        <f>SUMIFS('Expense Tracker'!$G$2:$G$151,'Expense Tracker'!$B$2:$B$151,$A16)</f>
        <v>0</v>
      </c>
      <c r="G16" s="33">
        <f t="shared" si="1"/>
        <v>600</v>
      </c>
      <c r="H16" s="33">
        <f t="shared" si="2"/>
        <v>-600</v>
      </c>
      <c r="I16" s="34">
        <f t="shared" si="3"/>
        <v>0</v>
      </c>
      <c r="J16" s="35"/>
    </row>
    <row r="17" spans="1:10" ht="19.5" customHeight="1" x14ac:dyDescent="0.25">
      <c r="A17" s="29" t="s">
        <v>55</v>
      </c>
      <c r="B17" s="30">
        <v>0.02</v>
      </c>
      <c r="C17" s="31">
        <f>Settings!$B$7*B17</f>
        <v>600</v>
      </c>
      <c r="D17" s="32">
        <f t="shared" si="0"/>
        <v>600</v>
      </c>
      <c r="E17" s="33">
        <f>SUMIFS('Expense Tracker'!$F$2:$F$151,'Expense Tracker'!$B$2:$B$151,$A17)</f>
        <v>0</v>
      </c>
      <c r="F17" s="33">
        <f>SUMIFS('Expense Tracker'!$G$2:$G$151,'Expense Tracker'!$B$2:$B$151,$A17)</f>
        <v>0</v>
      </c>
      <c r="G17" s="33">
        <f t="shared" si="1"/>
        <v>600</v>
      </c>
      <c r="H17" s="33">
        <f t="shared" si="2"/>
        <v>-600</v>
      </c>
      <c r="I17" s="34">
        <f t="shared" si="3"/>
        <v>0</v>
      </c>
      <c r="J17" s="35"/>
    </row>
    <row r="18" spans="1:10" ht="19.5" customHeight="1" x14ac:dyDescent="0.25">
      <c r="A18" s="29" t="s">
        <v>56</v>
      </c>
      <c r="B18" s="30">
        <v>0.02</v>
      </c>
      <c r="C18" s="31">
        <f>Settings!$B$7*B18</f>
        <v>600</v>
      </c>
      <c r="D18" s="32">
        <f t="shared" si="0"/>
        <v>600</v>
      </c>
      <c r="E18" s="33">
        <f>SUMIFS('Expense Tracker'!$F$2:$F$151,'Expense Tracker'!$B$2:$B$151,$A18)</f>
        <v>0</v>
      </c>
      <c r="F18" s="33">
        <f>SUMIFS('Expense Tracker'!$G$2:$G$151,'Expense Tracker'!$B$2:$B$151,$A18)</f>
        <v>0</v>
      </c>
      <c r="G18" s="33">
        <f t="shared" si="1"/>
        <v>600</v>
      </c>
      <c r="H18" s="33">
        <f t="shared" si="2"/>
        <v>-600</v>
      </c>
      <c r="I18" s="34">
        <f t="shared" si="3"/>
        <v>0</v>
      </c>
      <c r="J18" s="35"/>
    </row>
    <row r="19" spans="1:10" ht="19.5" customHeight="1" x14ac:dyDescent="0.25">
      <c r="A19" s="29" t="s">
        <v>57</v>
      </c>
      <c r="B19" s="30">
        <v>0.04</v>
      </c>
      <c r="C19" s="31">
        <f>Settings!$B$7*B19</f>
        <v>1200</v>
      </c>
      <c r="D19" s="32">
        <f t="shared" si="0"/>
        <v>1200</v>
      </c>
      <c r="E19" s="33">
        <f>SUMIFS('Expense Tracker'!$F$2:$F$151,'Expense Tracker'!$B$2:$B$151,$A19)</f>
        <v>0</v>
      </c>
      <c r="F19" s="33">
        <f>SUMIFS('Expense Tracker'!$G$2:$G$151,'Expense Tracker'!$B$2:$B$151,$A19)</f>
        <v>0</v>
      </c>
      <c r="G19" s="33">
        <f t="shared" si="1"/>
        <v>1200</v>
      </c>
      <c r="H19" s="33">
        <f t="shared" si="2"/>
        <v>-1200</v>
      </c>
      <c r="I19" s="34">
        <f t="shared" si="3"/>
        <v>0</v>
      </c>
      <c r="J19" s="35"/>
    </row>
    <row r="20" spans="1:10" ht="19.5" customHeight="1" x14ac:dyDescent="0.25">
      <c r="A20" s="29" t="s">
        <v>58</v>
      </c>
      <c r="B20" s="30">
        <v>0.03</v>
      </c>
      <c r="C20" s="31">
        <f>Settings!$B$7*B20</f>
        <v>900</v>
      </c>
      <c r="D20" s="32">
        <f t="shared" si="0"/>
        <v>900</v>
      </c>
      <c r="E20" s="33">
        <f>SUMIFS('Expense Tracker'!$F$2:$F$151,'Expense Tracker'!$B$2:$B$151,$A20)</f>
        <v>0</v>
      </c>
      <c r="F20" s="33">
        <f>SUMIFS('Expense Tracker'!$G$2:$G$151,'Expense Tracker'!$B$2:$B$151,$A20)</f>
        <v>0</v>
      </c>
      <c r="G20" s="33">
        <f t="shared" si="1"/>
        <v>900</v>
      </c>
      <c r="H20" s="33">
        <f t="shared" si="2"/>
        <v>-900</v>
      </c>
      <c r="I20" s="34">
        <f t="shared" si="3"/>
        <v>0</v>
      </c>
      <c r="J20" s="35"/>
    </row>
    <row r="21" spans="1:10" ht="19.5" customHeight="1" x14ac:dyDescent="0.25">
      <c r="A21" s="36" t="s">
        <v>59</v>
      </c>
      <c r="B21" s="37">
        <f t="shared" ref="B21:H21" si="4">SUM(B6:B20)</f>
        <v>1.0000000000000002</v>
      </c>
      <c r="C21" s="38">
        <f t="shared" si="4"/>
        <v>30000</v>
      </c>
      <c r="D21" s="38">
        <f t="shared" si="4"/>
        <v>30000</v>
      </c>
      <c r="E21" s="38">
        <f t="shared" si="4"/>
        <v>8000</v>
      </c>
      <c r="F21" s="38">
        <f t="shared" si="4"/>
        <v>2000</v>
      </c>
      <c r="G21" s="38">
        <f t="shared" si="4"/>
        <v>22000</v>
      </c>
      <c r="H21" s="38">
        <f t="shared" si="4"/>
        <v>-22000</v>
      </c>
      <c r="I21" s="37">
        <f t="shared" si="3"/>
        <v>0.26666666666666666</v>
      </c>
    </row>
  </sheetData>
  <mergeCells count="2">
    <mergeCell ref="A1:J1"/>
    <mergeCell ref="A4:J4"/>
  </mergeCells>
  <conditionalFormatting sqref="A6:J20">
    <cfRule type="expression" dxfId="10" priority="2">
      <formula>$E6&gt;$D6</formula>
    </cfRule>
    <cfRule type="expression" dxfId="9" priority="3">
      <formula>AND($D6&gt;0,$E6&gt;=$D6*0.8,$E6&lt;=$D6)</formula>
    </cfRule>
  </conditionalFormatting>
  <conditionalFormatting sqref="G6:G20">
    <cfRule type="cellIs" dxfId="8" priority="5" operator="lessThan">
      <formula>0</formula>
    </cfRule>
  </conditionalFormatting>
  <conditionalFormatting sqref="I6:I20">
    <cfRule type="dataBar" priority="4">
      <dataBar>
        <cfvo type="num" val="0"/>
        <cfvo type="num" val="1.5"/>
        <color rgb="FF638EC6"/>
      </dataBar>
      <extLst>
        <ext xmlns:x14="http://schemas.microsoft.com/office/spreadsheetml/2009/9/main" uri="{B025F937-C7B1-47D3-B67F-A62EFF666E3E}">
          <x14:id>{90DB5038-B0ED-426B-9E42-009590B2494A}</x14:id>
        </ext>
      </extLst>
    </cfRule>
  </conditionalFormatting>
  <pageMargins left="0.3" right="0.3" top="0.5" bottom="0.5" header="0.511811023622047" footer="0.511811023622047"/>
  <pageSetup paperSize="9" orientation="portrait" horizontalDpi="300" verticalDpi="300"/>
  <legacyDrawing r:id="rId1"/>
  <extLst>
    <ext xmlns:x14="http://schemas.microsoft.com/office/spreadsheetml/2009/9/main" uri="{78C0D931-6437-407d-A8EE-F0AAD7539E65}">
      <x14:conditionalFormattings>
        <x14:conditionalFormatting xmlns:xm="http://schemas.microsoft.com/office/excel/2006/main">
          <x14:cfRule type="dataBar" id="{90DB5038-B0ED-426B-9E42-009590B2494A}">
            <x14:dataBar axisPosition="none">
              <x14:cfvo type="num">
                <xm:f>0</xm:f>
              </x14:cfvo>
              <x14:cfvo type="num">
                <xm:f>1.5</xm:f>
              </x14:cfvo>
              <x14:negativeFillColor rgb="FF638EC6"/>
            </x14:dataBar>
          </x14:cfRule>
          <xm:sqref>I6:I20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5C07B"/>
  </sheetPr>
  <dimension ref="A1:L151"/>
  <sheetViews>
    <sheetView zoomScaleNormal="100" workbookViewId="0">
      <pane ySplit="1" topLeftCell="A2" activePane="bottomLeft" state="frozen"/>
      <selection pane="bottomLeft"/>
    </sheetView>
  </sheetViews>
  <sheetFormatPr defaultColWidth="8.7109375" defaultRowHeight="15" customHeight="1" x14ac:dyDescent="0.25"/>
  <cols>
    <col min="1" max="1" width="13" customWidth="1"/>
    <col min="2" max="2" width="23" customWidth="1"/>
    <col min="3" max="3" width="20" customWidth="1"/>
    <col min="4" max="4" width="28" customWidth="1"/>
    <col min="5" max="9" width="14" customWidth="1"/>
    <col min="10" max="11" width="13" customWidth="1"/>
    <col min="12" max="12" width="24" customWidth="1"/>
  </cols>
  <sheetData>
    <row r="1" spans="1:12" ht="19.5" customHeight="1" x14ac:dyDescent="0.25">
      <c r="A1" s="39" t="s">
        <v>60</v>
      </c>
      <c r="B1" s="39" t="s">
        <v>35</v>
      </c>
      <c r="C1" s="39" t="s">
        <v>61</v>
      </c>
      <c r="D1" s="39" t="s">
        <v>62</v>
      </c>
      <c r="E1" s="39" t="s">
        <v>63</v>
      </c>
      <c r="F1" s="39" t="s">
        <v>39</v>
      </c>
      <c r="G1" s="39" t="s">
        <v>64</v>
      </c>
      <c r="H1" s="39" t="s">
        <v>65</v>
      </c>
      <c r="I1" s="39" t="s">
        <v>66</v>
      </c>
      <c r="J1" s="39" t="s">
        <v>67</v>
      </c>
      <c r="K1" s="39" t="s">
        <v>68</v>
      </c>
      <c r="L1" s="39" t="s">
        <v>43</v>
      </c>
    </row>
    <row r="2" spans="1:12" ht="19.5" customHeight="1" x14ac:dyDescent="0.25">
      <c r="A2" s="40">
        <v>46127</v>
      </c>
      <c r="B2" s="41" t="s">
        <v>44</v>
      </c>
      <c r="C2" s="35" t="s">
        <v>69</v>
      </c>
      <c r="D2" s="35" t="s">
        <v>70</v>
      </c>
      <c r="E2" s="42">
        <v>8000</v>
      </c>
      <c r="F2" s="42">
        <v>8000</v>
      </c>
      <c r="G2" s="42">
        <v>2000</v>
      </c>
      <c r="H2" s="43">
        <f t="shared" ref="H2:H33" si="0">IF(F2="", "", MAX(F2-G2,0))</f>
        <v>6000</v>
      </c>
      <c r="I2" s="41" t="s">
        <v>64</v>
      </c>
      <c r="J2" s="40">
        <v>46143</v>
      </c>
      <c r="K2" s="40"/>
      <c r="L2" s="35" t="s">
        <v>71</v>
      </c>
    </row>
    <row r="3" spans="1:12" ht="19.5" customHeight="1" x14ac:dyDescent="0.25">
      <c r="A3" s="40"/>
      <c r="B3" s="41"/>
      <c r="C3" s="35"/>
      <c r="D3" s="35"/>
      <c r="E3" s="42"/>
      <c r="F3" s="42"/>
      <c r="G3" s="42"/>
      <c r="H3" s="43" t="str">
        <f t="shared" si="0"/>
        <v/>
      </c>
      <c r="I3" s="41"/>
      <c r="J3" s="40"/>
      <c r="K3" s="40"/>
      <c r="L3" s="35"/>
    </row>
    <row r="4" spans="1:12" ht="19.5" customHeight="1" x14ac:dyDescent="0.25">
      <c r="A4" s="40"/>
      <c r="B4" s="41"/>
      <c r="C4" s="35"/>
      <c r="D4" s="35"/>
      <c r="E4" s="42"/>
      <c r="F4" s="42"/>
      <c r="G4" s="42"/>
      <c r="H4" s="43" t="str">
        <f t="shared" si="0"/>
        <v/>
      </c>
      <c r="I4" s="41"/>
      <c r="J4" s="40"/>
      <c r="K4" s="40"/>
      <c r="L4" s="35"/>
    </row>
    <row r="5" spans="1:12" ht="19.5" customHeight="1" x14ac:dyDescent="0.25">
      <c r="A5" s="40"/>
      <c r="B5" s="41"/>
      <c r="C5" s="35"/>
      <c r="D5" s="35"/>
      <c r="E5" s="42"/>
      <c r="F5" s="42"/>
      <c r="G5" s="42"/>
      <c r="H5" s="43" t="str">
        <f t="shared" si="0"/>
        <v/>
      </c>
      <c r="I5" s="41"/>
      <c r="J5" s="40"/>
      <c r="K5" s="40"/>
      <c r="L5" s="35"/>
    </row>
    <row r="6" spans="1:12" ht="19.5" customHeight="1" x14ac:dyDescent="0.25">
      <c r="A6" s="40"/>
      <c r="B6" s="41"/>
      <c r="C6" s="35"/>
      <c r="D6" s="35"/>
      <c r="E6" s="42"/>
      <c r="F6" s="42"/>
      <c r="G6" s="42"/>
      <c r="H6" s="43" t="str">
        <f t="shared" si="0"/>
        <v/>
      </c>
      <c r="I6" s="41"/>
      <c r="J6" s="40"/>
      <c r="K6" s="40"/>
      <c r="L6" s="35"/>
    </row>
    <row r="7" spans="1:12" ht="19.5" customHeight="1" x14ac:dyDescent="0.25">
      <c r="A7" s="40"/>
      <c r="B7" s="41"/>
      <c r="C7" s="35"/>
      <c r="D7" s="35"/>
      <c r="E7" s="42"/>
      <c r="F7" s="42"/>
      <c r="G7" s="42"/>
      <c r="H7" s="43" t="str">
        <f t="shared" si="0"/>
        <v/>
      </c>
      <c r="I7" s="41"/>
      <c r="J7" s="40"/>
      <c r="K7" s="40"/>
      <c r="L7" s="35"/>
    </row>
    <row r="8" spans="1:12" ht="19.5" customHeight="1" x14ac:dyDescent="0.25">
      <c r="A8" s="40"/>
      <c r="B8" s="41"/>
      <c r="C8" s="35"/>
      <c r="D8" s="35"/>
      <c r="E8" s="42"/>
      <c r="F8" s="42"/>
      <c r="G8" s="42"/>
      <c r="H8" s="43" t="str">
        <f t="shared" si="0"/>
        <v/>
      </c>
      <c r="I8" s="41"/>
      <c r="J8" s="40"/>
      <c r="K8" s="40"/>
      <c r="L8" s="35"/>
    </row>
    <row r="9" spans="1:12" ht="19.5" customHeight="1" x14ac:dyDescent="0.25">
      <c r="A9" s="40"/>
      <c r="B9" s="41"/>
      <c r="C9" s="35"/>
      <c r="D9" s="35"/>
      <c r="E9" s="42"/>
      <c r="F9" s="42"/>
      <c r="G9" s="42"/>
      <c r="H9" s="43" t="str">
        <f t="shared" si="0"/>
        <v/>
      </c>
      <c r="I9" s="41"/>
      <c r="J9" s="40"/>
      <c r="K9" s="40"/>
      <c r="L9" s="35"/>
    </row>
    <row r="10" spans="1:12" ht="19.5" customHeight="1" x14ac:dyDescent="0.25">
      <c r="A10" s="40"/>
      <c r="B10" s="41"/>
      <c r="C10" s="35"/>
      <c r="D10" s="35"/>
      <c r="E10" s="42"/>
      <c r="F10" s="42"/>
      <c r="G10" s="42"/>
      <c r="H10" s="43" t="str">
        <f t="shared" si="0"/>
        <v/>
      </c>
      <c r="I10" s="41"/>
      <c r="J10" s="40"/>
      <c r="K10" s="40"/>
      <c r="L10" s="35"/>
    </row>
    <row r="11" spans="1:12" ht="19.5" customHeight="1" x14ac:dyDescent="0.25">
      <c r="A11" s="40"/>
      <c r="B11" s="41"/>
      <c r="C11" s="35"/>
      <c r="D11" s="35"/>
      <c r="E11" s="42"/>
      <c r="F11" s="42"/>
      <c r="G11" s="42"/>
      <c r="H11" s="43" t="str">
        <f t="shared" si="0"/>
        <v/>
      </c>
      <c r="I11" s="41"/>
      <c r="J11" s="40"/>
      <c r="K11" s="40"/>
      <c r="L11" s="35"/>
    </row>
    <row r="12" spans="1:12" ht="19.5" customHeight="1" x14ac:dyDescent="0.25">
      <c r="A12" s="40"/>
      <c r="B12" s="41"/>
      <c r="C12" s="35"/>
      <c r="D12" s="35"/>
      <c r="E12" s="42"/>
      <c r="F12" s="42"/>
      <c r="G12" s="42"/>
      <c r="H12" s="43" t="str">
        <f t="shared" si="0"/>
        <v/>
      </c>
      <c r="I12" s="41"/>
      <c r="J12" s="40"/>
      <c r="K12" s="40"/>
      <c r="L12" s="35"/>
    </row>
    <row r="13" spans="1:12" ht="19.5" customHeight="1" x14ac:dyDescent="0.25">
      <c r="A13" s="40"/>
      <c r="B13" s="41"/>
      <c r="C13" s="35"/>
      <c r="D13" s="35"/>
      <c r="E13" s="42"/>
      <c r="F13" s="42"/>
      <c r="G13" s="42"/>
      <c r="H13" s="43" t="str">
        <f t="shared" si="0"/>
        <v/>
      </c>
      <c r="I13" s="41"/>
      <c r="J13" s="40"/>
      <c r="K13" s="40"/>
      <c r="L13" s="35"/>
    </row>
    <row r="14" spans="1:12" ht="19.5" customHeight="1" x14ac:dyDescent="0.25">
      <c r="A14" s="40"/>
      <c r="B14" s="41"/>
      <c r="C14" s="35"/>
      <c r="D14" s="35"/>
      <c r="E14" s="42"/>
      <c r="F14" s="42"/>
      <c r="G14" s="42"/>
      <c r="H14" s="43" t="str">
        <f t="shared" si="0"/>
        <v/>
      </c>
      <c r="I14" s="41"/>
      <c r="J14" s="40"/>
      <c r="K14" s="40"/>
      <c r="L14" s="35"/>
    </row>
    <row r="15" spans="1:12" ht="19.5" customHeight="1" x14ac:dyDescent="0.25">
      <c r="A15" s="40"/>
      <c r="B15" s="41"/>
      <c r="C15" s="35"/>
      <c r="D15" s="35"/>
      <c r="E15" s="42"/>
      <c r="F15" s="42"/>
      <c r="G15" s="42"/>
      <c r="H15" s="43" t="str">
        <f t="shared" si="0"/>
        <v/>
      </c>
      <c r="I15" s="41"/>
      <c r="J15" s="40"/>
      <c r="K15" s="40"/>
      <c r="L15" s="35"/>
    </row>
    <row r="16" spans="1:12" ht="19.5" customHeight="1" x14ac:dyDescent="0.25">
      <c r="A16" s="40"/>
      <c r="B16" s="41"/>
      <c r="C16" s="35"/>
      <c r="D16" s="35"/>
      <c r="E16" s="42"/>
      <c r="F16" s="42"/>
      <c r="G16" s="42"/>
      <c r="H16" s="43" t="str">
        <f t="shared" si="0"/>
        <v/>
      </c>
      <c r="I16" s="41"/>
      <c r="J16" s="40"/>
      <c r="K16" s="40"/>
      <c r="L16" s="35"/>
    </row>
    <row r="17" spans="1:12" ht="19.5" customHeight="1" x14ac:dyDescent="0.25">
      <c r="A17" s="40"/>
      <c r="B17" s="41"/>
      <c r="C17" s="35"/>
      <c r="D17" s="35"/>
      <c r="E17" s="42"/>
      <c r="F17" s="42"/>
      <c r="G17" s="42"/>
      <c r="H17" s="43" t="str">
        <f t="shared" si="0"/>
        <v/>
      </c>
      <c r="I17" s="41"/>
      <c r="J17" s="40"/>
      <c r="K17" s="40"/>
      <c r="L17" s="35"/>
    </row>
    <row r="18" spans="1:12" ht="19.5" customHeight="1" x14ac:dyDescent="0.25">
      <c r="A18" s="40"/>
      <c r="B18" s="41"/>
      <c r="C18" s="35"/>
      <c r="D18" s="35"/>
      <c r="E18" s="42"/>
      <c r="F18" s="42"/>
      <c r="G18" s="42"/>
      <c r="H18" s="43" t="str">
        <f t="shared" si="0"/>
        <v/>
      </c>
      <c r="I18" s="41"/>
      <c r="J18" s="40"/>
      <c r="K18" s="40"/>
      <c r="L18" s="35"/>
    </row>
    <row r="19" spans="1:12" ht="19.5" customHeight="1" x14ac:dyDescent="0.25">
      <c r="A19" s="40"/>
      <c r="B19" s="41"/>
      <c r="C19" s="35"/>
      <c r="D19" s="35"/>
      <c r="E19" s="42"/>
      <c r="F19" s="42"/>
      <c r="G19" s="42"/>
      <c r="H19" s="43" t="str">
        <f t="shared" si="0"/>
        <v/>
      </c>
      <c r="I19" s="41"/>
      <c r="J19" s="40"/>
      <c r="K19" s="40"/>
      <c r="L19" s="35"/>
    </row>
    <row r="20" spans="1:12" ht="19.5" customHeight="1" x14ac:dyDescent="0.25">
      <c r="A20" s="40"/>
      <c r="B20" s="41"/>
      <c r="C20" s="35"/>
      <c r="D20" s="35"/>
      <c r="E20" s="42"/>
      <c r="F20" s="42"/>
      <c r="G20" s="42"/>
      <c r="H20" s="43" t="str">
        <f t="shared" si="0"/>
        <v/>
      </c>
      <c r="I20" s="41"/>
      <c r="J20" s="40"/>
      <c r="K20" s="40"/>
      <c r="L20" s="35"/>
    </row>
    <row r="21" spans="1:12" ht="19.5" customHeight="1" x14ac:dyDescent="0.25">
      <c r="A21" s="40"/>
      <c r="B21" s="41"/>
      <c r="C21" s="35"/>
      <c r="D21" s="35"/>
      <c r="E21" s="42"/>
      <c r="F21" s="42"/>
      <c r="G21" s="42"/>
      <c r="H21" s="43" t="str">
        <f t="shared" si="0"/>
        <v/>
      </c>
      <c r="I21" s="41"/>
      <c r="J21" s="40"/>
      <c r="K21" s="40"/>
      <c r="L21" s="35"/>
    </row>
    <row r="22" spans="1:12" ht="19.5" customHeight="1" x14ac:dyDescent="0.25">
      <c r="A22" s="40"/>
      <c r="B22" s="41"/>
      <c r="C22" s="35"/>
      <c r="D22" s="35"/>
      <c r="E22" s="42"/>
      <c r="F22" s="42"/>
      <c r="G22" s="42"/>
      <c r="H22" s="43" t="str">
        <f t="shared" si="0"/>
        <v/>
      </c>
      <c r="I22" s="41"/>
      <c r="J22" s="40"/>
      <c r="K22" s="40"/>
      <c r="L22" s="35"/>
    </row>
    <row r="23" spans="1:12" ht="19.5" customHeight="1" x14ac:dyDescent="0.25">
      <c r="A23" s="40"/>
      <c r="B23" s="41"/>
      <c r="C23" s="35"/>
      <c r="D23" s="35"/>
      <c r="E23" s="42"/>
      <c r="F23" s="42"/>
      <c r="G23" s="42"/>
      <c r="H23" s="43" t="str">
        <f t="shared" si="0"/>
        <v/>
      </c>
      <c r="I23" s="41"/>
      <c r="J23" s="40"/>
      <c r="K23" s="40"/>
      <c r="L23" s="35"/>
    </row>
    <row r="24" spans="1:12" ht="19.5" customHeight="1" x14ac:dyDescent="0.25">
      <c r="A24" s="40"/>
      <c r="B24" s="41"/>
      <c r="C24" s="35"/>
      <c r="D24" s="35"/>
      <c r="E24" s="42"/>
      <c r="F24" s="42"/>
      <c r="G24" s="42"/>
      <c r="H24" s="43" t="str">
        <f t="shared" si="0"/>
        <v/>
      </c>
      <c r="I24" s="41"/>
      <c r="J24" s="40"/>
      <c r="K24" s="40"/>
      <c r="L24" s="35"/>
    </row>
    <row r="25" spans="1:12" ht="19.5" customHeight="1" x14ac:dyDescent="0.25">
      <c r="A25" s="40"/>
      <c r="B25" s="41"/>
      <c r="C25" s="35"/>
      <c r="D25" s="35"/>
      <c r="E25" s="42"/>
      <c r="F25" s="42"/>
      <c r="G25" s="42"/>
      <c r="H25" s="43" t="str">
        <f t="shared" si="0"/>
        <v/>
      </c>
      <c r="I25" s="41"/>
      <c r="J25" s="40"/>
      <c r="K25" s="40"/>
      <c r="L25" s="35"/>
    </row>
    <row r="26" spans="1:12" ht="19.5" customHeight="1" x14ac:dyDescent="0.25">
      <c r="A26" s="40"/>
      <c r="B26" s="41"/>
      <c r="C26" s="35"/>
      <c r="D26" s="35"/>
      <c r="E26" s="42"/>
      <c r="F26" s="42"/>
      <c r="G26" s="42"/>
      <c r="H26" s="43" t="str">
        <f t="shared" si="0"/>
        <v/>
      </c>
      <c r="I26" s="41"/>
      <c r="J26" s="40"/>
      <c r="K26" s="40"/>
      <c r="L26" s="35"/>
    </row>
    <row r="27" spans="1:12" ht="19.5" customHeight="1" x14ac:dyDescent="0.25">
      <c r="A27" s="40"/>
      <c r="B27" s="41"/>
      <c r="C27" s="35"/>
      <c r="D27" s="35"/>
      <c r="E27" s="42"/>
      <c r="F27" s="42"/>
      <c r="G27" s="42"/>
      <c r="H27" s="43" t="str">
        <f t="shared" si="0"/>
        <v/>
      </c>
      <c r="I27" s="41"/>
      <c r="J27" s="40"/>
      <c r="K27" s="40"/>
      <c r="L27" s="35"/>
    </row>
    <row r="28" spans="1:12" ht="19.5" customHeight="1" x14ac:dyDescent="0.25">
      <c r="A28" s="40"/>
      <c r="B28" s="41"/>
      <c r="C28" s="35"/>
      <c r="D28" s="35"/>
      <c r="E28" s="42"/>
      <c r="F28" s="42"/>
      <c r="G28" s="42"/>
      <c r="H28" s="43" t="str">
        <f t="shared" si="0"/>
        <v/>
      </c>
      <c r="I28" s="41"/>
      <c r="J28" s="40"/>
      <c r="K28" s="40"/>
      <c r="L28" s="35"/>
    </row>
    <row r="29" spans="1:12" ht="19.5" customHeight="1" x14ac:dyDescent="0.25">
      <c r="A29" s="40"/>
      <c r="B29" s="41"/>
      <c r="C29" s="35"/>
      <c r="D29" s="35"/>
      <c r="E29" s="42"/>
      <c r="F29" s="42"/>
      <c r="G29" s="42"/>
      <c r="H29" s="43" t="str">
        <f t="shared" si="0"/>
        <v/>
      </c>
      <c r="I29" s="41"/>
      <c r="J29" s="40"/>
      <c r="K29" s="40"/>
      <c r="L29" s="35"/>
    </row>
    <row r="30" spans="1:12" ht="19.5" customHeight="1" x14ac:dyDescent="0.25">
      <c r="A30" s="40"/>
      <c r="B30" s="41"/>
      <c r="C30" s="35"/>
      <c r="D30" s="35"/>
      <c r="E30" s="42"/>
      <c r="F30" s="42"/>
      <c r="G30" s="42"/>
      <c r="H30" s="43" t="str">
        <f t="shared" si="0"/>
        <v/>
      </c>
      <c r="I30" s="41"/>
      <c r="J30" s="40"/>
      <c r="K30" s="40"/>
      <c r="L30" s="35"/>
    </row>
    <row r="31" spans="1:12" ht="19.5" customHeight="1" x14ac:dyDescent="0.25">
      <c r="A31" s="40"/>
      <c r="B31" s="41"/>
      <c r="C31" s="35"/>
      <c r="D31" s="35"/>
      <c r="E31" s="42"/>
      <c r="F31" s="42"/>
      <c r="G31" s="42"/>
      <c r="H31" s="43" t="str">
        <f t="shared" si="0"/>
        <v/>
      </c>
      <c r="I31" s="41"/>
      <c r="J31" s="40"/>
      <c r="K31" s="40"/>
      <c r="L31" s="35"/>
    </row>
    <row r="32" spans="1:12" ht="19.5" customHeight="1" x14ac:dyDescent="0.25">
      <c r="A32" s="40"/>
      <c r="B32" s="41"/>
      <c r="C32" s="35"/>
      <c r="D32" s="35"/>
      <c r="E32" s="42"/>
      <c r="F32" s="42"/>
      <c r="G32" s="42"/>
      <c r="H32" s="43" t="str">
        <f t="shared" si="0"/>
        <v/>
      </c>
      <c r="I32" s="41"/>
      <c r="J32" s="40"/>
      <c r="K32" s="40"/>
      <c r="L32" s="35"/>
    </row>
    <row r="33" spans="1:12" ht="19.5" customHeight="1" x14ac:dyDescent="0.25">
      <c r="A33" s="40"/>
      <c r="B33" s="41"/>
      <c r="C33" s="35"/>
      <c r="D33" s="35"/>
      <c r="E33" s="42"/>
      <c r="F33" s="42"/>
      <c r="G33" s="42"/>
      <c r="H33" s="43" t="str">
        <f t="shared" si="0"/>
        <v/>
      </c>
      <c r="I33" s="41"/>
      <c r="J33" s="40"/>
      <c r="K33" s="40"/>
      <c r="L33" s="35"/>
    </row>
    <row r="34" spans="1:12" ht="19.5" customHeight="1" x14ac:dyDescent="0.25">
      <c r="A34" s="40"/>
      <c r="B34" s="41"/>
      <c r="C34" s="35"/>
      <c r="D34" s="35"/>
      <c r="E34" s="42"/>
      <c r="F34" s="42"/>
      <c r="G34" s="42"/>
      <c r="H34" s="43" t="str">
        <f t="shared" ref="H34:H65" si="1">IF(F34="", "", MAX(F34-G34,0))</f>
        <v/>
      </c>
      <c r="I34" s="41"/>
      <c r="J34" s="40"/>
      <c r="K34" s="40"/>
      <c r="L34" s="35"/>
    </row>
    <row r="35" spans="1:12" ht="19.5" customHeight="1" x14ac:dyDescent="0.25">
      <c r="A35" s="40"/>
      <c r="B35" s="41"/>
      <c r="C35" s="35"/>
      <c r="D35" s="35"/>
      <c r="E35" s="42"/>
      <c r="F35" s="42"/>
      <c r="G35" s="42"/>
      <c r="H35" s="43" t="str">
        <f t="shared" si="1"/>
        <v/>
      </c>
      <c r="I35" s="41"/>
      <c r="J35" s="40"/>
      <c r="K35" s="40"/>
      <c r="L35" s="35"/>
    </row>
    <row r="36" spans="1:12" ht="19.5" customHeight="1" x14ac:dyDescent="0.25">
      <c r="A36" s="40"/>
      <c r="B36" s="41"/>
      <c r="C36" s="35"/>
      <c r="D36" s="35"/>
      <c r="E36" s="42"/>
      <c r="F36" s="42"/>
      <c r="G36" s="42"/>
      <c r="H36" s="43" t="str">
        <f t="shared" si="1"/>
        <v/>
      </c>
      <c r="I36" s="41"/>
      <c r="J36" s="40"/>
      <c r="K36" s="40"/>
      <c r="L36" s="35"/>
    </row>
    <row r="37" spans="1:12" ht="19.5" customHeight="1" x14ac:dyDescent="0.25">
      <c r="A37" s="40"/>
      <c r="B37" s="41"/>
      <c r="C37" s="35"/>
      <c r="D37" s="35"/>
      <c r="E37" s="42"/>
      <c r="F37" s="42"/>
      <c r="G37" s="42"/>
      <c r="H37" s="43" t="str">
        <f t="shared" si="1"/>
        <v/>
      </c>
      <c r="I37" s="41"/>
      <c r="J37" s="40"/>
      <c r="K37" s="40"/>
      <c r="L37" s="35"/>
    </row>
    <row r="38" spans="1:12" ht="19.5" customHeight="1" x14ac:dyDescent="0.25">
      <c r="A38" s="40"/>
      <c r="B38" s="41"/>
      <c r="C38" s="35"/>
      <c r="D38" s="35"/>
      <c r="E38" s="42"/>
      <c r="F38" s="42"/>
      <c r="G38" s="42"/>
      <c r="H38" s="43" t="str">
        <f t="shared" si="1"/>
        <v/>
      </c>
      <c r="I38" s="41"/>
      <c r="J38" s="40"/>
      <c r="K38" s="40"/>
      <c r="L38" s="35"/>
    </row>
    <row r="39" spans="1:12" ht="19.5" customHeight="1" x14ac:dyDescent="0.25">
      <c r="A39" s="40"/>
      <c r="B39" s="41"/>
      <c r="C39" s="35"/>
      <c r="D39" s="35"/>
      <c r="E39" s="42"/>
      <c r="F39" s="42"/>
      <c r="G39" s="42"/>
      <c r="H39" s="43" t="str">
        <f t="shared" si="1"/>
        <v/>
      </c>
      <c r="I39" s="41"/>
      <c r="J39" s="40"/>
      <c r="K39" s="40"/>
      <c r="L39" s="35"/>
    </row>
    <row r="40" spans="1:12" ht="19.5" customHeight="1" x14ac:dyDescent="0.25">
      <c r="A40" s="40"/>
      <c r="B40" s="41"/>
      <c r="C40" s="35"/>
      <c r="D40" s="35"/>
      <c r="E40" s="42"/>
      <c r="F40" s="42"/>
      <c r="G40" s="42"/>
      <c r="H40" s="43" t="str">
        <f t="shared" si="1"/>
        <v/>
      </c>
      <c r="I40" s="41"/>
      <c r="J40" s="40"/>
      <c r="K40" s="40"/>
      <c r="L40" s="35"/>
    </row>
    <row r="41" spans="1:12" ht="19.5" customHeight="1" x14ac:dyDescent="0.25">
      <c r="A41" s="40"/>
      <c r="B41" s="41"/>
      <c r="C41" s="35"/>
      <c r="D41" s="35"/>
      <c r="E41" s="42"/>
      <c r="F41" s="42"/>
      <c r="G41" s="42"/>
      <c r="H41" s="43" t="str">
        <f t="shared" si="1"/>
        <v/>
      </c>
      <c r="I41" s="41"/>
      <c r="J41" s="40"/>
      <c r="K41" s="40"/>
      <c r="L41" s="35"/>
    </row>
    <row r="42" spans="1:12" ht="19.5" customHeight="1" x14ac:dyDescent="0.25">
      <c r="A42" s="40"/>
      <c r="B42" s="41"/>
      <c r="C42" s="35"/>
      <c r="D42" s="35"/>
      <c r="E42" s="42"/>
      <c r="F42" s="42"/>
      <c r="G42" s="42"/>
      <c r="H42" s="43" t="str">
        <f t="shared" si="1"/>
        <v/>
      </c>
      <c r="I42" s="41"/>
      <c r="J42" s="40"/>
      <c r="K42" s="40"/>
      <c r="L42" s="35"/>
    </row>
    <row r="43" spans="1:12" ht="19.5" customHeight="1" x14ac:dyDescent="0.25">
      <c r="A43" s="40"/>
      <c r="B43" s="41"/>
      <c r="C43" s="35"/>
      <c r="D43" s="35"/>
      <c r="E43" s="42"/>
      <c r="F43" s="42"/>
      <c r="G43" s="42"/>
      <c r="H43" s="43" t="str">
        <f t="shared" si="1"/>
        <v/>
      </c>
      <c r="I43" s="41"/>
      <c r="J43" s="40"/>
      <c r="K43" s="40"/>
      <c r="L43" s="35"/>
    </row>
    <row r="44" spans="1:12" ht="19.5" customHeight="1" x14ac:dyDescent="0.25">
      <c r="A44" s="40"/>
      <c r="B44" s="41"/>
      <c r="C44" s="35"/>
      <c r="D44" s="35"/>
      <c r="E44" s="42"/>
      <c r="F44" s="42"/>
      <c r="G44" s="42"/>
      <c r="H44" s="43" t="str">
        <f t="shared" si="1"/>
        <v/>
      </c>
      <c r="I44" s="41"/>
      <c r="J44" s="40"/>
      <c r="K44" s="40"/>
      <c r="L44" s="35"/>
    </row>
    <row r="45" spans="1:12" ht="19.5" customHeight="1" x14ac:dyDescent="0.25">
      <c r="A45" s="40"/>
      <c r="B45" s="41"/>
      <c r="C45" s="35"/>
      <c r="D45" s="35"/>
      <c r="E45" s="42"/>
      <c r="F45" s="42"/>
      <c r="G45" s="42"/>
      <c r="H45" s="43" t="str">
        <f t="shared" si="1"/>
        <v/>
      </c>
      <c r="I45" s="41"/>
      <c r="J45" s="40"/>
      <c r="K45" s="40"/>
      <c r="L45" s="35"/>
    </row>
    <row r="46" spans="1:12" ht="19.5" customHeight="1" x14ac:dyDescent="0.25">
      <c r="A46" s="40"/>
      <c r="B46" s="41"/>
      <c r="C46" s="35"/>
      <c r="D46" s="35"/>
      <c r="E46" s="42"/>
      <c r="F46" s="42"/>
      <c r="G46" s="42"/>
      <c r="H46" s="43" t="str">
        <f t="shared" si="1"/>
        <v/>
      </c>
      <c r="I46" s="41"/>
      <c r="J46" s="40"/>
      <c r="K46" s="40"/>
      <c r="L46" s="35"/>
    </row>
    <row r="47" spans="1:12" ht="19.5" customHeight="1" x14ac:dyDescent="0.25">
      <c r="A47" s="40"/>
      <c r="B47" s="41"/>
      <c r="C47" s="35"/>
      <c r="D47" s="35"/>
      <c r="E47" s="42"/>
      <c r="F47" s="42"/>
      <c r="G47" s="42"/>
      <c r="H47" s="43" t="str">
        <f t="shared" si="1"/>
        <v/>
      </c>
      <c r="I47" s="41"/>
      <c r="J47" s="40"/>
      <c r="K47" s="40"/>
      <c r="L47" s="35"/>
    </row>
    <row r="48" spans="1:12" ht="19.5" customHeight="1" x14ac:dyDescent="0.25">
      <c r="A48" s="40"/>
      <c r="B48" s="41"/>
      <c r="C48" s="35"/>
      <c r="D48" s="35"/>
      <c r="E48" s="42"/>
      <c r="F48" s="42"/>
      <c r="G48" s="42"/>
      <c r="H48" s="43" t="str">
        <f t="shared" si="1"/>
        <v/>
      </c>
      <c r="I48" s="41"/>
      <c r="J48" s="40"/>
      <c r="K48" s="40"/>
      <c r="L48" s="35"/>
    </row>
    <row r="49" spans="1:12" ht="19.5" customHeight="1" x14ac:dyDescent="0.25">
      <c r="A49" s="40"/>
      <c r="B49" s="41"/>
      <c r="C49" s="35"/>
      <c r="D49" s="35"/>
      <c r="E49" s="42"/>
      <c r="F49" s="42"/>
      <c r="G49" s="42"/>
      <c r="H49" s="43" t="str">
        <f t="shared" si="1"/>
        <v/>
      </c>
      <c r="I49" s="41"/>
      <c r="J49" s="40"/>
      <c r="K49" s="40"/>
      <c r="L49" s="35"/>
    </row>
    <row r="50" spans="1:12" ht="19.5" customHeight="1" x14ac:dyDescent="0.25">
      <c r="A50" s="40"/>
      <c r="B50" s="41"/>
      <c r="C50" s="35"/>
      <c r="D50" s="35"/>
      <c r="E50" s="42"/>
      <c r="F50" s="42"/>
      <c r="G50" s="42"/>
      <c r="H50" s="43" t="str">
        <f t="shared" si="1"/>
        <v/>
      </c>
      <c r="I50" s="41"/>
      <c r="J50" s="40"/>
      <c r="K50" s="40"/>
      <c r="L50" s="35"/>
    </row>
    <row r="51" spans="1:12" ht="19.5" customHeight="1" x14ac:dyDescent="0.25">
      <c r="A51" s="40"/>
      <c r="B51" s="41"/>
      <c r="C51" s="35"/>
      <c r="D51" s="35"/>
      <c r="E51" s="42"/>
      <c r="F51" s="42"/>
      <c r="G51" s="42"/>
      <c r="H51" s="43" t="str">
        <f t="shared" si="1"/>
        <v/>
      </c>
      <c r="I51" s="41"/>
      <c r="J51" s="40"/>
      <c r="K51" s="40"/>
      <c r="L51" s="35"/>
    </row>
    <row r="52" spans="1:12" ht="19.5" customHeight="1" x14ac:dyDescent="0.25">
      <c r="A52" s="40"/>
      <c r="B52" s="41"/>
      <c r="C52" s="35"/>
      <c r="D52" s="35"/>
      <c r="E52" s="42"/>
      <c r="F52" s="42"/>
      <c r="G52" s="42"/>
      <c r="H52" s="43" t="str">
        <f t="shared" si="1"/>
        <v/>
      </c>
      <c r="I52" s="41"/>
      <c r="J52" s="40"/>
      <c r="K52" s="40"/>
      <c r="L52" s="35"/>
    </row>
    <row r="53" spans="1:12" ht="19.5" customHeight="1" x14ac:dyDescent="0.25">
      <c r="A53" s="40"/>
      <c r="B53" s="41"/>
      <c r="C53" s="35"/>
      <c r="D53" s="35"/>
      <c r="E53" s="42"/>
      <c r="F53" s="42"/>
      <c r="G53" s="42"/>
      <c r="H53" s="43" t="str">
        <f t="shared" si="1"/>
        <v/>
      </c>
      <c r="I53" s="41"/>
      <c r="J53" s="40"/>
      <c r="K53" s="40"/>
      <c r="L53" s="35"/>
    </row>
    <row r="54" spans="1:12" ht="19.5" customHeight="1" x14ac:dyDescent="0.25">
      <c r="A54" s="40"/>
      <c r="B54" s="41"/>
      <c r="C54" s="35"/>
      <c r="D54" s="35"/>
      <c r="E54" s="42"/>
      <c r="F54" s="42"/>
      <c r="G54" s="42"/>
      <c r="H54" s="43" t="str">
        <f t="shared" si="1"/>
        <v/>
      </c>
      <c r="I54" s="41"/>
      <c r="J54" s="40"/>
      <c r="K54" s="40"/>
      <c r="L54" s="35"/>
    </row>
    <row r="55" spans="1:12" ht="19.5" customHeight="1" x14ac:dyDescent="0.25">
      <c r="A55" s="40"/>
      <c r="B55" s="41"/>
      <c r="C55" s="35"/>
      <c r="D55" s="35"/>
      <c r="E55" s="42"/>
      <c r="F55" s="42"/>
      <c r="G55" s="42"/>
      <c r="H55" s="43" t="str">
        <f t="shared" si="1"/>
        <v/>
      </c>
      <c r="I55" s="41"/>
      <c r="J55" s="40"/>
      <c r="K55" s="40"/>
      <c r="L55" s="35"/>
    </row>
    <row r="56" spans="1:12" ht="19.5" customHeight="1" x14ac:dyDescent="0.25">
      <c r="A56" s="40"/>
      <c r="B56" s="41"/>
      <c r="C56" s="35"/>
      <c r="D56" s="35"/>
      <c r="E56" s="42"/>
      <c r="F56" s="42"/>
      <c r="G56" s="42"/>
      <c r="H56" s="43" t="str">
        <f t="shared" si="1"/>
        <v/>
      </c>
      <c r="I56" s="41"/>
      <c r="J56" s="40"/>
      <c r="K56" s="40"/>
      <c r="L56" s="35"/>
    </row>
    <row r="57" spans="1:12" ht="19.5" customHeight="1" x14ac:dyDescent="0.25">
      <c r="A57" s="40"/>
      <c r="B57" s="41"/>
      <c r="C57" s="35"/>
      <c r="D57" s="35"/>
      <c r="E57" s="42"/>
      <c r="F57" s="42"/>
      <c r="G57" s="42"/>
      <c r="H57" s="43" t="str">
        <f t="shared" si="1"/>
        <v/>
      </c>
      <c r="I57" s="41"/>
      <c r="J57" s="40"/>
      <c r="K57" s="40"/>
      <c r="L57" s="35"/>
    </row>
    <row r="58" spans="1:12" ht="19.5" customHeight="1" x14ac:dyDescent="0.25">
      <c r="A58" s="40"/>
      <c r="B58" s="41"/>
      <c r="C58" s="35"/>
      <c r="D58" s="35"/>
      <c r="E58" s="42"/>
      <c r="F58" s="42"/>
      <c r="G58" s="42"/>
      <c r="H58" s="43" t="str">
        <f t="shared" si="1"/>
        <v/>
      </c>
      <c r="I58" s="41"/>
      <c r="J58" s="40"/>
      <c r="K58" s="40"/>
      <c r="L58" s="35"/>
    </row>
    <row r="59" spans="1:12" ht="19.5" customHeight="1" x14ac:dyDescent="0.25">
      <c r="A59" s="40"/>
      <c r="B59" s="41"/>
      <c r="C59" s="35"/>
      <c r="D59" s="35"/>
      <c r="E59" s="42"/>
      <c r="F59" s="42"/>
      <c r="G59" s="42"/>
      <c r="H59" s="43" t="str">
        <f t="shared" si="1"/>
        <v/>
      </c>
      <c r="I59" s="41"/>
      <c r="J59" s="40"/>
      <c r="K59" s="40"/>
      <c r="L59" s="35"/>
    </row>
    <row r="60" spans="1:12" ht="19.5" customHeight="1" x14ac:dyDescent="0.25">
      <c r="A60" s="40"/>
      <c r="B60" s="41"/>
      <c r="C60" s="35"/>
      <c r="D60" s="35"/>
      <c r="E60" s="42"/>
      <c r="F60" s="42"/>
      <c r="G60" s="42"/>
      <c r="H60" s="43" t="str">
        <f t="shared" si="1"/>
        <v/>
      </c>
      <c r="I60" s="41"/>
      <c r="J60" s="40"/>
      <c r="K60" s="40"/>
      <c r="L60" s="35"/>
    </row>
    <row r="61" spans="1:12" ht="19.5" customHeight="1" x14ac:dyDescent="0.25">
      <c r="A61" s="40"/>
      <c r="B61" s="41"/>
      <c r="C61" s="35"/>
      <c r="D61" s="35"/>
      <c r="E61" s="42"/>
      <c r="F61" s="42"/>
      <c r="G61" s="42"/>
      <c r="H61" s="43" t="str">
        <f t="shared" si="1"/>
        <v/>
      </c>
      <c r="I61" s="41"/>
      <c r="J61" s="40"/>
      <c r="K61" s="40"/>
      <c r="L61" s="35"/>
    </row>
    <row r="62" spans="1:12" ht="19.5" customHeight="1" x14ac:dyDescent="0.25">
      <c r="A62" s="40"/>
      <c r="B62" s="41"/>
      <c r="C62" s="35"/>
      <c r="D62" s="35"/>
      <c r="E62" s="42"/>
      <c r="F62" s="42"/>
      <c r="G62" s="42"/>
      <c r="H62" s="43" t="str">
        <f t="shared" si="1"/>
        <v/>
      </c>
      <c r="I62" s="41"/>
      <c r="J62" s="40"/>
      <c r="K62" s="40"/>
      <c r="L62" s="35"/>
    </row>
    <row r="63" spans="1:12" ht="19.5" customHeight="1" x14ac:dyDescent="0.25">
      <c r="A63" s="40"/>
      <c r="B63" s="41"/>
      <c r="C63" s="35"/>
      <c r="D63" s="35"/>
      <c r="E63" s="42"/>
      <c r="F63" s="42"/>
      <c r="G63" s="42"/>
      <c r="H63" s="43" t="str">
        <f t="shared" si="1"/>
        <v/>
      </c>
      <c r="I63" s="41"/>
      <c r="J63" s="40"/>
      <c r="K63" s="40"/>
      <c r="L63" s="35"/>
    </row>
    <row r="64" spans="1:12" ht="19.5" customHeight="1" x14ac:dyDescent="0.25">
      <c r="A64" s="40"/>
      <c r="B64" s="41"/>
      <c r="C64" s="35"/>
      <c r="D64" s="35"/>
      <c r="E64" s="42"/>
      <c r="F64" s="42"/>
      <c r="G64" s="42"/>
      <c r="H64" s="43" t="str">
        <f t="shared" si="1"/>
        <v/>
      </c>
      <c r="I64" s="41"/>
      <c r="J64" s="40"/>
      <c r="K64" s="40"/>
      <c r="L64" s="35"/>
    </row>
    <row r="65" spans="1:12" ht="19.5" customHeight="1" x14ac:dyDescent="0.25">
      <c r="A65" s="40"/>
      <c r="B65" s="41"/>
      <c r="C65" s="35"/>
      <c r="D65" s="35"/>
      <c r="E65" s="42"/>
      <c r="F65" s="42"/>
      <c r="G65" s="42"/>
      <c r="H65" s="43" t="str">
        <f t="shared" si="1"/>
        <v/>
      </c>
      <c r="I65" s="41"/>
      <c r="J65" s="40"/>
      <c r="K65" s="40"/>
      <c r="L65" s="35"/>
    </row>
    <row r="66" spans="1:12" ht="19.5" customHeight="1" x14ac:dyDescent="0.25">
      <c r="A66" s="40"/>
      <c r="B66" s="41"/>
      <c r="C66" s="35"/>
      <c r="D66" s="35"/>
      <c r="E66" s="42"/>
      <c r="F66" s="42"/>
      <c r="G66" s="42"/>
      <c r="H66" s="43" t="str">
        <f t="shared" ref="H66:H97" si="2">IF(F66="", "", MAX(F66-G66,0))</f>
        <v/>
      </c>
      <c r="I66" s="41"/>
      <c r="J66" s="40"/>
      <c r="K66" s="40"/>
      <c r="L66" s="35"/>
    </row>
    <row r="67" spans="1:12" ht="19.5" customHeight="1" x14ac:dyDescent="0.25">
      <c r="A67" s="40"/>
      <c r="B67" s="41"/>
      <c r="C67" s="35"/>
      <c r="D67" s="35"/>
      <c r="E67" s="42"/>
      <c r="F67" s="42"/>
      <c r="G67" s="42"/>
      <c r="H67" s="43" t="str">
        <f t="shared" si="2"/>
        <v/>
      </c>
      <c r="I67" s="41"/>
      <c r="J67" s="40"/>
      <c r="K67" s="40"/>
      <c r="L67" s="35"/>
    </row>
    <row r="68" spans="1:12" ht="19.5" customHeight="1" x14ac:dyDescent="0.25">
      <c r="A68" s="40"/>
      <c r="B68" s="41"/>
      <c r="C68" s="35"/>
      <c r="D68" s="35"/>
      <c r="E68" s="42"/>
      <c r="F68" s="42"/>
      <c r="G68" s="42"/>
      <c r="H68" s="43" t="str">
        <f t="shared" si="2"/>
        <v/>
      </c>
      <c r="I68" s="41"/>
      <c r="J68" s="40"/>
      <c r="K68" s="40"/>
      <c r="L68" s="35"/>
    </row>
    <row r="69" spans="1:12" ht="19.5" customHeight="1" x14ac:dyDescent="0.25">
      <c r="A69" s="40"/>
      <c r="B69" s="41"/>
      <c r="C69" s="35"/>
      <c r="D69" s="35"/>
      <c r="E69" s="42"/>
      <c r="F69" s="42"/>
      <c r="G69" s="42"/>
      <c r="H69" s="43" t="str">
        <f t="shared" si="2"/>
        <v/>
      </c>
      <c r="I69" s="41"/>
      <c r="J69" s="40"/>
      <c r="K69" s="40"/>
      <c r="L69" s="35"/>
    </row>
    <row r="70" spans="1:12" ht="19.5" customHeight="1" x14ac:dyDescent="0.25">
      <c r="A70" s="40"/>
      <c r="B70" s="41"/>
      <c r="C70" s="35"/>
      <c r="D70" s="35"/>
      <c r="E70" s="42"/>
      <c r="F70" s="42"/>
      <c r="G70" s="42"/>
      <c r="H70" s="43" t="str">
        <f t="shared" si="2"/>
        <v/>
      </c>
      <c r="I70" s="41"/>
      <c r="J70" s="40"/>
      <c r="K70" s="40"/>
      <c r="L70" s="35"/>
    </row>
    <row r="71" spans="1:12" ht="19.5" customHeight="1" x14ac:dyDescent="0.25">
      <c r="A71" s="40"/>
      <c r="B71" s="41"/>
      <c r="C71" s="35"/>
      <c r="D71" s="35"/>
      <c r="E71" s="42"/>
      <c r="F71" s="42"/>
      <c r="G71" s="42"/>
      <c r="H71" s="43" t="str">
        <f t="shared" si="2"/>
        <v/>
      </c>
      <c r="I71" s="41"/>
      <c r="J71" s="40"/>
      <c r="K71" s="40"/>
      <c r="L71" s="35"/>
    </row>
    <row r="72" spans="1:12" ht="19.5" customHeight="1" x14ac:dyDescent="0.25">
      <c r="A72" s="40"/>
      <c r="B72" s="41"/>
      <c r="C72" s="35"/>
      <c r="D72" s="35"/>
      <c r="E72" s="42"/>
      <c r="F72" s="42"/>
      <c r="G72" s="42"/>
      <c r="H72" s="43" t="str">
        <f t="shared" si="2"/>
        <v/>
      </c>
      <c r="I72" s="41"/>
      <c r="J72" s="40"/>
      <c r="K72" s="40"/>
      <c r="L72" s="35"/>
    </row>
    <row r="73" spans="1:12" ht="19.5" customHeight="1" x14ac:dyDescent="0.25">
      <c r="A73" s="40"/>
      <c r="B73" s="41"/>
      <c r="C73" s="35"/>
      <c r="D73" s="35"/>
      <c r="E73" s="42"/>
      <c r="F73" s="42"/>
      <c r="G73" s="42"/>
      <c r="H73" s="43" t="str">
        <f t="shared" si="2"/>
        <v/>
      </c>
      <c r="I73" s="41"/>
      <c r="J73" s="40"/>
      <c r="K73" s="40"/>
      <c r="L73" s="35"/>
    </row>
    <row r="74" spans="1:12" ht="19.5" customHeight="1" x14ac:dyDescent="0.25">
      <c r="A74" s="40"/>
      <c r="B74" s="41"/>
      <c r="C74" s="35"/>
      <c r="D74" s="35"/>
      <c r="E74" s="42"/>
      <c r="F74" s="42"/>
      <c r="G74" s="42"/>
      <c r="H74" s="43" t="str">
        <f t="shared" si="2"/>
        <v/>
      </c>
      <c r="I74" s="41"/>
      <c r="J74" s="40"/>
      <c r="K74" s="40"/>
      <c r="L74" s="35"/>
    </row>
    <row r="75" spans="1:12" ht="19.5" customHeight="1" x14ac:dyDescent="0.25">
      <c r="A75" s="40"/>
      <c r="B75" s="41"/>
      <c r="C75" s="35"/>
      <c r="D75" s="35"/>
      <c r="E75" s="42"/>
      <c r="F75" s="42"/>
      <c r="G75" s="42"/>
      <c r="H75" s="43" t="str">
        <f t="shared" si="2"/>
        <v/>
      </c>
      <c r="I75" s="41"/>
      <c r="J75" s="40"/>
      <c r="K75" s="40"/>
      <c r="L75" s="35"/>
    </row>
    <row r="76" spans="1:12" ht="19.5" customHeight="1" x14ac:dyDescent="0.25">
      <c r="A76" s="40"/>
      <c r="B76" s="41"/>
      <c r="C76" s="35"/>
      <c r="D76" s="35"/>
      <c r="E76" s="42"/>
      <c r="F76" s="42"/>
      <c r="G76" s="42"/>
      <c r="H76" s="43" t="str">
        <f t="shared" si="2"/>
        <v/>
      </c>
      <c r="I76" s="41"/>
      <c r="J76" s="40"/>
      <c r="K76" s="40"/>
      <c r="L76" s="35"/>
    </row>
    <row r="77" spans="1:12" ht="19.5" customHeight="1" x14ac:dyDescent="0.25">
      <c r="A77" s="40"/>
      <c r="B77" s="41"/>
      <c r="C77" s="35"/>
      <c r="D77" s="35"/>
      <c r="E77" s="42"/>
      <c r="F77" s="42"/>
      <c r="G77" s="42"/>
      <c r="H77" s="43" t="str">
        <f t="shared" si="2"/>
        <v/>
      </c>
      <c r="I77" s="41"/>
      <c r="J77" s="40"/>
      <c r="K77" s="40"/>
      <c r="L77" s="35"/>
    </row>
    <row r="78" spans="1:12" ht="19.5" customHeight="1" x14ac:dyDescent="0.25">
      <c r="A78" s="40"/>
      <c r="B78" s="41"/>
      <c r="C78" s="35"/>
      <c r="D78" s="35"/>
      <c r="E78" s="42"/>
      <c r="F78" s="42"/>
      <c r="G78" s="42"/>
      <c r="H78" s="43" t="str">
        <f t="shared" si="2"/>
        <v/>
      </c>
      <c r="I78" s="41"/>
      <c r="J78" s="40"/>
      <c r="K78" s="40"/>
      <c r="L78" s="35"/>
    </row>
    <row r="79" spans="1:12" ht="19.5" customHeight="1" x14ac:dyDescent="0.25">
      <c r="A79" s="40"/>
      <c r="B79" s="41"/>
      <c r="C79" s="35"/>
      <c r="D79" s="35"/>
      <c r="E79" s="42"/>
      <c r="F79" s="42"/>
      <c r="G79" s="42"/>
      <c r="H79" s="43" t="str">
        <f t="shared" si="2"/>
        <v/>
      </c>
      <c r="I79" s="41"/>
      <c r="J79" s="40"/>
      <c r="K79" s="40"/>
      <c r="L79" s="35"/>
    </row>
    <row r="80" spans="1:12" ht="19.5" customHeight="1" x14ac:dyDescent="0.25">
      <c r="A80" s="40"/>
      <c r="B80" s="41"/>
      <c r="C80" s="35"/>
      <c r="D80" s="35"/>
      <c r="E80" s="42"/>
      <c r="F80" s="42"/>
      <c r="G80" s="42"/>
      <c r="H80" s="43" t="str">
        <f t="shared" si="2"/>
        <v/>
      </c>
      <c r="I80" s="41"/>
      <c r="J80" s="40"/>
      <c r="K80" s="40"/>
      <c r="L80" s="35"/>
    </row>
    <row r="81" spans="1:12" ht="19.5" customHeight="1" x14ac:dyDescent="0.25">
      <c r="A81" s="40"/>
      <c r="B81" s="41"/>
      <c r="C81" s="35"/>
      <c r="D81" s="35"/>
      <c r="E81" s="42"/>
      <c r="F81" s="42"/>
      <c r="G81" s="42"/>
      <c r="H81" s="43" t="str">
        <f t="shared" si="2"/>
        <v/>
      </c>
      <c r="I81" s="41"/>
      <c r="J81" s="40"/>
      <c r="K81" s="40"/>
      <c r="L81" s="35"/>
    </row>
    <row r="82" spans="1:12" ht="19.5" customHeight="1" x14ac:dyDescent="0.25">
      <c r="A82" s="40"/>
      <c r="B82" s="41"/>
      <c r="C82" s="35"/>
      <c r="D82" s="35"/>
      <c r="E82" s="42"/>
      <c r="F82" s="42"/>
      <c r="G82" s="42"/>
      <c r="H82" s="43" t="str">
        <f t="shared" si="2"/>
        <v/>
      </c>
      <c r="I82" s="41"/>
      <c r="J82" s="40"/>
      <c r="K82" s="40"/>
      <c r="L82" s="35"/>
    </row>
    <row r="83" spans="1:12" ht="19.5" customHeight="1" x14ac:dyDescent="0.25">
      <c r="A83" s="40"/>
      <c r="B83" s="41"/>
      <c r="C83" s="35"/>
      <c r="D83" s="35"/>
      <c r="E83" s="42"/>
      <c r="F83" s="42"/>
      <c r="G83" s="42"/>
      <c r="H83" s="43" t="str">
        <f t="shared" si="2"/>
        <v/>
      </c>
      <c r="I83" s="41"/>
      <c r="J83" s="40"/>
      <c r="K83" s="40"/>
      <c r="L83" s="35"/>
    </row>
    <row r="84" spans="1:12" ht="19.5" customHeight="1" x14ac:dyDescent="0.25">
      <c r="A84" s="40"/>
      <c r="B84" s="41"/>
      <c r="C84" s="35"/>
      <c r="D84" s="35"/>
      <c r="E84" s="42"/>
      <c r="F84" s="42"/>
      <c r="G84" s="42"/>
      <c r="H84" s="43" t="str">
        <f t="shared" si="2"/>
        <v/>
      </c>
      <c r="I84" s="41"/>
      <c r="J84" s="40"/>
      <c r="K84" s="40"/>
      <c r="L84" s="35"/>
    </row>
    <row r="85" spans="1:12" ht="19.5" customHeight="1" x14ac:dyDescent="0.25">
      <c r="A85" s="40"/>
      <c r="B85" s="41"/>
      <c r="C85" s="35"/>
      <c r="D85" s="35"/>
      <c r="E85" s="42"/>
      <c r="F85" s="42"/>
      <c r="G85" s="42"/>
      <c r="H85" s="43" t="str">
        <f t="shared" si="2"/>
        <v/>
      </c>
      <c r="I85" s="41"/>
      <c r="J85" s="40"/>
      <c r="K85" s="40"/>
      <c r="L85" s="35"/>
    </row>
    <row r="86" spans="1:12" ht="19.5" customHeight="1" x14ac:dyDescent="0.25">
      <c r="A86" s="40"/>
      <c r="B86" s="41"/>
      <c r="C86" s="35"/>
      <c r="D86" s="35"/>
      <c r="E86" s="42"/>
      <c r="F86" s="42"/>
      <c r="G86" s="42"/>
      <c r="H86" s="43" t="str">
        <f t="shared" si="2"/>
        <v/>
      </c>
      <c r="I86" s="41"/>
      <c r="J86" s="40"/>
      <c r="K86" s="40"/>
      <c r="L86" s="35"/>
    </row>
    <row r="87" spans="1:12" ht="19.5" customHeight="1" x14ac:dyDescent="0.25">
      <c r="A87" s="40"/>
      <c r="B87" s="41"/>
      <c r="C87" s="35"/>
      <c r="D87" s="35"/>
      <c r="E87" s="42"/>
      <c r="F87" s="42"/>
      <c r="G87" s="42"/>
      <c r="H87" s="43" t="str">
        <f t="shared" si="2"/>
        <v/>
      </c>
      <c r="I87" s="41"/>
      <c r="J87" s="40"/>
      <c r="K87" s="40"/>
      <c r="L87" s="35"/>
    </row>
    <row r="88" spans="1:12" ht="19.5" customHeight="1" x14ac:dyDescent="0.25">
      <c r="A88" s="40"/>
      <c r="B88" s="41"/>
      <c r="C88" s="35"/>
      <c r="D88" s="35"/>
      <c r="E88" s="42"/>
      <c r="F88" s="42"/>
      <c r="G88" s="42"/>
      <c r="H88" s="43" t="str">
        <f t="shared" si="2"/>
        <v/>
      </c>
      <c r="I88" s="41"/>
      <c r="J88" s="40"/>
      <c r="K88" s="40"/>
      <c r="L88" s="35"/>
    </row>
    <row r="89" spans="1:12" ht="19.5" customHeight="1" x14ac:dyDescent="0.25">
      <c r="A89" s="40"/>
      <c r="B89" s="41"/>
      <c r="C89" s="35"/>
      <c r="D89" s="35"/>
      <c r="E89" s="42"/>
      <c r="F89" s="42"/>
      <c r="G89" s="42"/>
      <c r="H89" s="43" t="str">
        <f t="shared" si="2"/>
        <v/>
      </c>
      <c r="I89" s="41"/>
      <c r="J89" s="40"/>
      <c r="K89" s="40"/>
      <c r="L89" s="35"/>
    </row>
    <row r="90" spans="1:12" ht="19.5" customHeight="1" x14ac:dyDescent="0.25">
      <c r="A90" s="40"/>
      <c r="B90" s="41"/>
      <c r="C90" s="35"/>
      <c r="D90" s="35"/>
      <c r="E90" s="42"/>
      <c r="F90" s="42"/>
      <c r="G90" s="42"/>
      <c r="H90" s="43" t="str">
        <f t="shared" si="2"/>
        <v/>
      </c>
      <c r="I90" s="41"/>
      <c r="J90" s="40"/>
      <c r="K90" s="40"/>
      <c r="L90" s="35"/>
    </row>
    <row r="91" spans="1:12" ht="19.5" customHeight="1" x14ac:dyDescent="0.25">
      <c r="A91" s="40"/>
      <c r="B91" s="41"/>
      <c r="C91" s="35"/>
      <c r="D91" s="35"/>
      <c r="E91" s="42"/>
      <c r="F91" s="42"/>
      <c r="G91" s="42"/>
      <c r="H91" s="43" t="str">
        <f t="shared" si="2"/>
        <v/>
      </c>
      <c r="I91" s="41"/>
      <c r="J91" s="40"/>
      <c r="K91" s="40"/>
      <c r="L91" s="35"/>
    </row>
    <row r="92" spans="1:12" ht="19.5" customHeight="1" x14ac:dyDescent="0.25">
      <c r="A92" s="40"/>
      <c r="B92" s="41"/>
      <c r="C92" s="35"/>
      <c r="D92" s="35"/>
      <c r="E92" s="42"/>
      <c r="F92" s="42"/>
      <c r="G92" s="42"/>
      <c r="H92" s="43" t="str">
        <f t="shared" si="2"/>
        <v/>
      </c>
      <c r="I92" s="41"/>
      <c r="J92" s="40"/>
      <c r="K92" s="40"/>
      <c r="L92" s="35"/>
    </row>
    <row r="93" spans="1:12" ht="19.5" customHeight="1" x14ac:dyDescent="0.25">
      <c r="A93" s="40"/>
      <c r="B93" s="41"/>
      <c r="C93" s="35"/>
      <c r="D93" s="35"/>
      <c r="E93" s="42"/>
      <c r="F93" s="42"/>
      <c r="G93" s="42"/>
      <c r="H93" s="43" t="str">
        <f t="shared" si="2"/>
        <v/>
      </c>
      <c r="I93" s="41"/>
      <c r="J93" s="40"/>
      <c r="K93" s="40"/>
      <c r="L93" s="35"/>
    </row>
    <row r="94" spans="1:12" ht="19.5" customHeight="1" x14ac:dyDescent="0.25">
      <c r="A94" s="40"/>
      <c r="B94" s="41"/>
      <c r="C94" s="35"/>
      <c r="D94" s="35"/>
      <c r="E94" s="42"/>
      <c r="F94" s="42"/>
      <c r="G94" s="42"/>
      <c r="H94" s="43" t="str">
        <f t="shared" si="2"/>
        <v/>
      </c>
      <c r="I94" s="41"/>
      <c r="J94" s="40"/>
      <c r="K94" s="40"/>
      <c r="L94" s="35"/>
    </row>
    <row r="95" spans="1:12" ht="19.5" customHeight="1" x14ac:dyDescent="0.25">
      <c r="A95" s="40"/>
      <c r="B95" s="41"/>
      <c r="C95" s="35"/>
      <c r="D95" s="35"/>
      <c r="E95" s="42"/>
      <c r="F95" s="42"/>
      <c r="G95" s="42"/>
      <c r="H95" s="43" t="str">
        <f t="shared" si="2"/>
        <v/>
      </c>
      <c r="I95" s="41"/>
      <c r="J95" s="40"/>
      <c r="K95" s="40"/>
      <c r="L95" s="35"/>
    </row>
    <row r="96" spans="1:12" ht="19.5" customHeight="1" x14ac:dyDescent="0.25">
      <c r="A96" s="40"/>
      <c r="B96" s="41"/>
      <c r="C96" s="35"/>
      <c r="D96" s="35"/>
      <c r="E96" s="42"/>
      <c r="F96" s="42"/>
      <c r="G96" s="42"/>
      <c r="H96" s="43" t="str">
        <f t="shared" si="2"/>
        <v/>
      </c>
      <c r="I96" s="41"/>
      <c r="J96" s="40"/>
      <c r="K96" s="40"/>
      <c r="L96" s="35"/>
    </row>
    <row r="97" spans="1:12" ht="19.5" customHeight="1" x14ac:dyDescent="0.25">
      <c r="A97" s="40"/>
      <c r="B97" s="41"/>
      <c r="C97" s="35"/>
      <c r="D97" s="35"/>
      <c r="E97" s="42"/>
      <c r="F97" s="42"/>
      <c r="G97" s="42"/>
      <c r="H97" s="43" t="str">
        <f t="shared" si="2"/>
        <v/>
      </c>
      <c r="I97" s="41"/>
      <c r="J97" s="40"/>
      <c r="K97" s="40"/>
      <c r="L97" s="35"/>
    </row>
    <row r="98" spans="1:12" ht="19.5" customHeight="1" x14ac:dyDescent="0.25">
      <c r="A98" s="40"/>
      <c r="B98" s="41"/>
      <c r="C98" s="35"/>
      <c r="D98" s="35"/>
      <c r="E98" s="42"/>
      <c r="F98" s="42"/>
      <c r="G98" s="42"/>
      <c r="H98" s="43" t="str">
        <f t="shared" ref="H98:H129" si="3">IF(F98="", "", MAX(F98-G98,0))</f>
        <v/>
      </c>
      <c r="I98" s="41"/>
      <c r="J98" s="40"/>
      <c r="K98" s="40"/>
      <c r="L98" s="35"/>
    </row>
    <row r="99" spans="1:12" ht="19.5" customHeight="1" x14ac:dyDescent="0.25">
      <c r="A99" s="40"/>
      <c r="B99" s="41"/>
      <c r="C99" s="35"/>
      <c r="D99" s="35"/>
      <c r="E99" s="42"/>
      <c r="F99" s="42"/>
      <c r="G99" s="42"/>
      <c r="H99" s="43" t="str">
        <f t="shared" si="3"/>
        <v/>
      </c>
      <c r="I99" s="41"/>
      <c r="J99" s="40"/>
      <c r="K99" s="40"/>
      <c r="L99" s="35"/>
    </row>
    <row r="100" spans="1:12" ht="19.5" customHeight="1" x14ac:dyDescent="0.25">
      <c r="A100" s="40"/>
      <c r="B100" s="41"/>
      <c r="C100" s="35"/>
      <c r="D100" s="35"/>
      <c r="E100" s="42"/>
      <c r="F100" s="42"/>
      <c r="G100" s="42"/>
      <c r="H100" s="43" t="str">
        <f t="shared" si="3"/>
        <v/>
      </c>
      <c r="I100" s="41"/>
      <c r="J100" s="40"/>
      <c r="K100" s="40"/>
      <c r="L100" s="35"/>
    </row>
    <row r="101" spans="1:12" ht="19.5" customHeight="1" x14ac:dyDescent="0.25">
      <c r="A101" s="40"/>
      <c r="B101" s="41"/>
      <c r="C101" s="35"/>
      <c r="D101" s="35"/>
      <c r="E101" s="42"/>
      <c r="F101" s="42"/>
      <c r="G101" s="42"/>
      <c r="H101" s="43" t="str">
        <f t="shared" si="3"/>
        <v/>
      </c>
      <c r="I101" s="41"/>
      <c r="J101" s="40"/>
      <c r="K101" s="40"/>
      <c r="L101" s="35"/>
    </row>
    <row r="102" spans="1:12" ht="19.5" customHeight="1" x14ac:dyDescent="0.25">
      <c r="A102" s="40"/>
      <c r="B102" s="41"/>
      <c r="C102" s="35"/>
      <c r="D102" s="35"/>
      <c r="E102" s="42"/>
      <c r="F102" s="42"/>
      <c r="G102" s="42"/>
      <c r="H102" s="43" t="str">
        <f t="shared" si="3"/>
        <v/>
      </c>
      <c r="I102" s="41"/>
      <c r="J102" s="40"/>
      <c r="K102" s="40"/>
      <c r="L102" s="35"/>
    </row>
    <row r="103" spans="1:12" ht="19.5" customHeight="1" x14ac:dyDescent="0.25">
      <c r="A103" s="40"/>
      <c r="B103" s="41"/>
      <c r="C103" s="35"/>
      <c r="D103" s="35"/>
      <c r="E103" s="42"/>
      <c r="F103" s="42"/>
      <c r="G103" s="42"/>
      <c r="H103" s="43" t="str">
        <f t="shared" si="3"/>
        <v/>
      </c>
      <c r="I103" s="41"/>
      <c r="J103" s="40"/>
      <c r="K103" s="40"/>
      <c r="L103" s="35"/>
    </row>
    <row r="104" spans="1:12" ht="19.5" customHeight="1" x14ac:dyDescent="0.25">
      <c r="A104" s="40"/>
      <c r="B104" s="41"/>
      <c r="C104" s="35"/>
      <c r="D104" s="35"/>
      <c r="E104" s="42"/>
      <c r="F104" s="42"/>
      <c r="G104" s="42"/>
      <c r="H104" s="43" t="str">
        <f t="shared" si="3"/>
        <v/>
      </c>
      <c r="I104" s="41"/>
      <c r="J104" s="40"/>
      <c r="K104" s="40"/>
      <c r="L104" s="35"/>
    </row>
    <row r="105" spans="1:12" ht="19.5" customHeight="1" x14ac:dyDescent="0.25">
      <c r="A105" s="40"/>
      <c r="B105" s="41"/>
      <c r="C105" s="35"/>
      <c r="D105" s="35"/>
      <c r="E105" s="42"/>
      <c r="F105" s="42"/>
      <c r="G105" s="42"/>
      <c r="H105" s="43" t="str">
        <f t="shared" si="3"/>
        <v/>
      </c>
      <c r="I105" s="41"/>
      <c r="J105" s="40"/>
      <c r="K105" s="40"/>
      <c r="L105" s="35"/>
    </row>
    <row r="106" spans="1:12" ht="19.5" customHeight="1" x14ac:dyDescent="0.25">
      <c r="A106" s="40"/>
      <c r="B106" s="41"/>
      <c r="C106" s="35"/>
      <c r="D106" s="35"/>
      <c r="E106" s="42"/>
      <c r="F106" s="42"/>
      <c r="G106" s="42"/>
      <c r="H106" s="43" t="str">
        <f t="shared" si="3"/>
        <v/>
      </c>
      <c r="I106" s="41"/>
      <c r="J106" s="40"/>
      <c r="K106" s="40"/>
      <c r="L106" s="35"/>
    </row>
    <row r="107" spans="1:12" ht="19.5" customHeight="1" x14ac:dyDescent="0.25">
      <c r="A107" s="40"/>
      <c r="B107" s="41"/>
      <c r="C107" s="35"/>
      <c r="D107" s="35"/>
      <c r="E107" s="42"/>
      <c r="F107" s="42"/>
      <c r="G107" s="42"/>
      <c r="H107" s="43" t="str">
        <f t="shared" si="3"/>
        <v/>
      </c>
      <c r="I107" s="41"/>
      <c r="J107" s="40"/>
      <c r="K107" s="40"/>
      <c r="L107" s="35"/>
    </row>
    <row r="108" spans="1:12" ht="19.5" customHeight="1" x14ac:dyDescent="0.25">
      <c r="A108" s="40"/>
      <c r="B108" s="41"/>
      <c r="C108" s="35"/>
      <c r="D108" s="35"/>
      <c r="E108" s="42"/>
      <c r="F108" s="42"/>
      <c r="G108" s="42"/>
      <c r="H108" s="43" t="str">
        <f t="shared" si="3"/>
        <v/>
      </c>
      <c r="I108" s="41"/>
      <c r="J108" s="40"/>
      <c r="K108" s="40"/>
      <c r="L108" s="35"/>
    </row>
    <row r="109" spans="1:12" ht="19.5" customHeight="1" x14ac:dyDescent="0.25">
      <c r="A109" s="40"/>
      <c r="B109" s="41"/>
      <c r="C109" s="35"/>
      <c r="D109" s="35"/>
      <c r="E109" s="42"/>
      <c r="F109" s="42"/>
      <c r="G109" s="42"/>
      <c r="H109" s="43" t="str">
        <f t="shared" si="3"/>
        <v/>
      </c>
      <c r="I109" s="41"/>
      <c r="J109" s="40"/>
      <c r="K109" s="40"/>
      <c r="L109" s="35"/>
    </row>
    <row r="110" spans="1:12" ht="19.5" customHeight="1" x14ac:dyDescent="0.25">
      <c r="A110" s="40"/>
      <c r="B110" s="41"/>
      <c r="C110" s="35"/>
      <c r="D110" s="35"/>
      <c r="E110" s="42"/>
      <c r="F110" s="42"/>
      <c r="G110" s="42"/>
      <c r="H110" s="43" t="str">
        <f t="shared" si="3"/>
        <v/>
      </c>
      <c r="I110" s="41"/>
      <c r="J110" s="40"/>
      <c r="K110" s="40"/>
      <c r="L110" s="35"/>
    </row>
    <row r="111" spans="1:12" ht="19.5" customHeight="1" x14ac:dyDescent="0.25">
      <c r="A111" s="40"/>
      <c r="B111" s="41"/>
      <c r="C111" s="35"/>
      <c r="D111" s="35"/>
      <c r="E111" s="42"/>
      <c r="F111" s="42"/>
      <c r="G111" s="42"/>
      <c r="H111" s="43" t="str">
        <f t="shared" si="3"/>
        <v/>
      </c>
      <c r="I111" s="41"/>
      <c r="J111" s="40"/>
      <c r="K111" s="40"/>
      <c r="L111" s="35"/>
    </row>
    <row r="112" spans="1:12" ht="19.5" customHeight="1" x14ac:dyDescent="0.25">
      <c r="A112" s="40"/>
      <c r="B112" s="41"/>
      <c r="C112" s="35"/>
      <c r="D112" s="35"/>
      <c r="E112" s="42"/>
      <c r="F112" s="42"/>
      <c r="G112" s="42"/>
      <c r="H112" s="43" t="str">
        <f t="shared" si="3"/>
        <v/>
      </c>
      <c r="I112" s="41"/>
      <c r="J112" s="40"/>
      <c r="K112" s="40"/>
      <c r="L112" s="35"/>
    </row>
    <row r="113" spans="1:12" ht="19.5" customHeight="1" x14ac:dyDescent="0.25">
      <c r="A113" s="40"/>
      <c r="B113" s="41"/>
      <c r="C113" s="35"/>
      <c r="D113" s="35"/>
      <c r="E113" s="42"/>
      <c r="F113" s="42"/>
      <c r="G113" s="42"/>
      <c r="H113" s="43" t="str">
        <f t="shared" si="3"/>
        <v/>
      </c>
      <c r="I113" s="41"/>
      <c r="J113" s="40"/>
      <c r="K113" s="40"/>
      <c r="L113" s="35"/>
    </row>
    <row r="114" spans="1:12" ht="19.5" customHeight="1" x14ac:dyDescent="0.25">
      <c r="A114" s="40"/>
      <c r="B114" s="41"/>
      <c r="C114" s="35"/>
      <c r="D114" s="35"/>
      <c r="E114" s="42"/>
      <c r="F114" s="42"/>
      <c r="G114" s="42"/>
      <c r="H114" s="43" t="str">
        <f t="shared" si="3"/>
        <v/>
      </c>
      <c r="I114" s="41"/>
      <c r="J114" s="40"/>
      <c r="K114" s="40"/>
      <c r="L114" s="35"/>
    </row>
    <row r="115" spans="1:12" ht="19.5" customHeight="1" x14ac:dyDescent="0.25">
      <c r="A115" s="40"/>
      <c r="B115" s="41"/>
      <c r="C115" s="35"/>
      <c r="D115" s="35"/>
      <c r="E115" s="42"/>
      <c r="F115" s="42"/>
      <c r="G115" s="42"/>
      <c r="H115" s="43" t="str">
        <f t="shared" si="3"/>
        <v/>
      </c>
      <c r="I115" s="41"/>
      <c r="J115" s="40"/>
      <c r="K115" s="40"/>
      <c r="L115" s="35"/>
    </row>
    <row r="116" spans="1:12" ht="19.5" customHeight="1" x14ac:dyDescent="0.25">
      <c r="A116" s="40"/>
      <c r="B116" s="41"/>
      <c r="C116" s="35"/>
      <c r="D116" s="35"/>
      <c r="E116" s="42"/>
      <c r="F116" s="42"/>
      <c r="G116" s="42"/>
      <c r="H116" s="43" t="str">
        <f t="shared" si="3"/>
        <v/>
      </c>
      <c r="I116" s="41"/>
      <c r="J116" s="40"/>
      <c r="K116" s="40"/>
      <c r="L116" s="35"/>
    </row>
    <row r="117" spans="1:12" ht="19.5" customHeight="1" x14ac:dyDescent="0.25">
      <c r="A117" s="40"/>
      <c r="B117" s="41"/>
      <c r="C117" s="35"/>
      <c r="D117" s="35"/>
      <c r="E117" s="42"/>
      <c r="F117" s="42"/>
      <c r="G117" s="42"/>
      <c r="H117" s="43" t="str">
        <f t="shared" si="3"/>
        <v/>
      </c>
      <c r="I117" s="41"/>
      <c r="J117" s="40"/>
      <c r="K117" s="40"/>
      <c r="L117" s="35"/>
    </row>
    <row r="118" spans="1:12" ht="19.5" customHeight="1" x14ac:dyDescent="0.25">
      <c r="A118" s="40"/>
      <c r="B118" s="41"/>
      <c r="C118" s="35"/>
      <c r="D118" s="35"/>
      <c r="E118" s="42"/>
      <c r="F118" s="42"/>
      <c r="G118" s="42"/>
      <c r="H118" s="43" t="str">
        <f t="shared" si="3"/>
        <v/>
      </c>
      <c r="I118" s="41"/>
      <c r="J118" s="40"/>
      <c r="K118" s="40"/>
      <c r="L118" s="35"/>
    </row>
    <row r="119" spans="1:12" ht="19.5" customHeight="1" x14ac:dyDescent="0.25">
      <c r="A119" s="40"/>
      <c r="B119" s="41"/>
      <c r="C119" s="35"/>
      <c r="D119" s="35"/>
      <c r="E119" s="42"/>
      <c r="F119" s="42"/>
      <c r="G119" s="42"/>
      <c r="H119" s="43" t="str">
        <f t="shared" si="3"/>
        <v/>
      </c>
      <c r="I119" s="41"/>
      <c r="J119" s="40"/>
      <c r="K119" s="40"/>
      <c r="L119" s="35"/>
    </row>
    <row r="120" spans="1:12" ht="19.5" customHeight="1" x14ac:dyDescent="0.25">
      <c r="A120" s="40"/>
      <c r="B120" s="41"/>
      <c r="C120" s="35"/>
      <c r="D120" s="35"/>
      <c r="E120" s="42"/>
      <c r="F120" s="42"/>
      <c r="G120" s="42"/>
      <c r="H120" s="43" t="str">
        <f t="shared" si="3"/>
        <v/>
      </c>
      <c r="I120" s="41"/>
      <c r="J120" s="40"/>
      <c r="K120" s="40"/>
      <c r="L120" s="35"/>
    </row>
    <row r="121" spans="1:12" ht="19.5" customHeight="1" x14ac:dyDescent="0.25">
      <c r="A121" s="40"/>
      <c r="B121" s="41"/>
      <c r="C121" s="35"/>
      <c r="D121" s="35"/>
      <c r="E121" s="42"/>
      <c r="F121" s="42"/>
      <c r="G121" s="42"/>
      <c r="H121" s="43" t="str">
        <f t="shared" si="3"/>
        <v/>
      </c>
      <c r="I121" s="41"/>
      <c r="J121" s="40"/>
      <c r="K121" s="40"/>
      <c r="L121" s="35"/>
    </row>
    <row r="122" spans="1:12" ht="19.5" customHeight="1" x14ac:dyDescent="0.25">
      <c r="A122" s="40"/>
      <c r="B122" s="41"/>
      <c r="C122" s="35"/>
      <c r="D122" s="35"/>
      <c r="E122" s="42"/>
      <c r="F122" s="42"/>
      <c r="G122" s="42"/>
      <c r="H122" s="43" t="str">
        <f t="shared" si="3"/>
        <v/>
      </c>
      <c r="I122" s="41"/>
      <c r="J122" s="40"/>
      <c r="K122" s="40"/>
      <c r="L122" s="35"/>
    </row>
    <row r="123" spans="1:12" ht="19.5" customHeight="1" x14ac:dyDescent="0.25">
      <c r="A123" s="40"/>
      <c r="B123" s="41"/>
      <c r="C123" s="35"/>
      <c r="D123" s="35"/>
      <c r="E123" s="42"/>
      <c r="F123" s="42"/>
      <c r="G123" s="42"/>
      <c r="H123" s="43" t="str">
        <f t="shared" si="3"/>
        <v/>
      </c>
      <c r="I123" s="41"/>
      <c r="J123" s="40"/>
      <c r="K123" s="40"/>
      <c r="L123" s="35"/>
    </row>
    <row r="124" spans="1:12" ht="19.5" customHeight="1" x14ac:dyDescent="0.25">
      <c r="A124" s="40"/>
      <c r="B124" s="41"/>
      <c r="C124" s="35"/>
      <c r="D124" s="35"/>
      <c r="E124" s="42"/>
      <c r="F124" s="42"/>
      <c r="G124" s="42"/>
      <c r="H124" s="43" t="str">
        <f t="shared" si="3"/>
        <v/>
      </c>
      <c r="I124" s="41"/>
      <c r="J124" s="40"/>
      <c r="K124" s="40"/>
      <c r="L124" s="35"/>
    </row>
    <row r="125" spans="1:12" ht="19.5" customHeight="1" x14ac:dyDescent="0.25">
      <c r="A125" s="40"/>
      <c r="B125" s="41"/>
      <c r="C125" s="35"/>
      <c r="D125" s="35"/>
      <c r="E125" s="42"/>
      <c r="F125" s="42"/>
      <c r="G125" s="42"/>
      <c r="H125" s="43" t="str">
        <f t="shared" si="3"/>
        <v/>
      </c>
      <c r="I125" s="41"/>
      <c r="J125" s="40"/>
      <c r="K125" s="40"/>
      <c r="L125" s="35"/>
    </row>
    <row r="126" spans="1:12" ht="19.5" customHeight="1" x14ac:dyDescent="0.25">
      <c r="A126" s="40"/>
      <c r="B126" s="41"/>
      <c r="C126" s="35"/>
      <c r="D126" s="35"/>
      <c r="E126" s="42"/>
      <c r="F126" s="42"/>
      <c r="G126" s="42"/>
      <c r="H126" s="43" t="str">
        <f t="shared" si="3"/>
        <v/>
      </c>
      <c r="I126" s="41"/>
      <c r="J126" s="40"/>
      <c r="K126" s="40"/>
      <c r="L126" s="35"/>
    </row>
    <row r="127" spans="1:12" ht="19.5" customHeight="1" x14ac:dyDescent="0.25">
      <c r="A127" s="40"/>
      <c r="B127" s="41"/>
      <c r="C127" s="35"/>
      <c r="D127" s="35"/>
      <c r="E127" s="42"/>
      <c r="F127" s="42"/>
      <c r="G127" s="42"/>
      <c r="H127" s="43" t="str">
        <f t="shared" si="3"/>
        <v/>
      </c>
      <c r="I127" s="41"/>
      <c r="J127" s="40"/>
      <c r="K127" s="40"/>
      <c r="L127" s="35"/>
    </row>
    <row r="128" spans="1:12" ht="19.5" customHeight="1" x14ac:dyDescent="0.25">
      <c r="A128" s="40"/>
      <c r="B128" s="41"/>
      <c r="C128" s="35"/>
      <c r="D128" s="35"/>
      <c r="E128" s="42"/>
      <c r="F128" s="42"/>
      <c r="G128" s="42"/>
      <c r="H128" s="43" t="str">
        <f t="shared" si="3"/>
        <v/>
      </c>
      <c r="I128" s="41"/>
      <c r="J128" s="40"/>
      <c r="K128" s="40"/>
      <c r="L128" s="35"/>
    </row>
    <row r="129" spans="1:12" ht="19.5" customHeight="1" x14ac:dyDescent="0.25">
      <c r="A129" s="40"/>
      <c r="B129" s="41"/>
      <c r="C129" s="35"/>
      <c r="D129" s="35"/>
      <c r="E129" s="42"/>
      <c r="F129" s="42"/>
      <c r="G129" s="42"/>
      <c r="H129" s="43" t="str">
        <f t="shared" si="3"/>
        <v/>
      </c>
      <c r="I129" s="41"/>
      <c r="J129" s="40"/>
      <c r="K129" s="40"/>
      <c r="L129" s="35"/>
    </row>
    <row r="130" spans="1:12" ht="19.5" customHeight="1" x14ac:dyDescent="0.25">
      <c r="A130" s="40"/>
      <c r="B130" s="41"/>
      <c r="C130" s="35"/>
      <c r="D130" s="35"/>
      <c r="E130" s="42"/>
      <c r="F130" s="42"/>
      <c r="G130" s="42"/>
      <c r="H130" s="43" t="str">
        <f t="shared" ref="H130:H161" si="4">IF(F130="", "", MAX(F130-G130,0))</f>
        <v/>
      </c>
      <c r="I130" s="41"/>
      <c r="J130" s="40"/>
      <c r="K130" s="40"/>
      <c r="L130" s="35"/>
    </row>
    <row r="131" spans="1:12" ht="19.5" customHeight="1" x14ac:dyDescent="0.25">
      <c r="A131" s="40"/>
      <c r="B131" s="41"/>
      <c r="C131" s="35"/>
      <c r="D131" s="35"/>
      <c r="E131" s="42"/>
      <c r="F131" s="42"/>
      <c r="G131" s="42"/>
      <c r="H131" s="43" t="str">
        <f t="shared" si="4"/>
        <v/>
      </c>
      <c r="I131" s="41"/>
      <c r="J131" s="40"/>
      <c r="K131" s="40"/>
      <c r="L131" s="35"/>
    </row>
    <row r="132" spans="1:12" ht="19.5" customHeight="1" x14ac:dyDescent="0.25">
      <c r="A132" s="40"/>
      <c r="B132" s="41"/>
      <c r="C132" s="35"/>
      <c r="D132" s="35"/>
      <c r="E132" s="42"/>
      <c r="F132" s="42"/>
      <c r="G132" s="42"/>
      <c r="H132" s="43" t="str">
        <f t="shared" si="4"/>
        <v/>
      </c>
      <c r="I132" s="41"/>
      <c r="J132" s="40"/>
      <c r="K132" s="40"/>
      <c r="L132" s="35"/>
    </row>
    <row r="133" spans="1:12" ht="19.5" customHeight="1" x14ac:dyDescent="0.25">
      <c r="A133" s="40"/>
      <c r="B133" s="41"/>
      <c r="C133" s="35"/>
      <c r="D133" s="35"/>
      <c r="E133" s="42"/>
      <c r="F133" s="42"/>
      <c r="G133" s="42"/>
      <c r="H133" s="43" t="str">
        <f t="shared" si="4"/>
        <v/>
      </c>
      <c r="I133" s="41"/>
      <c r="J133" s="40"/>
      <c r="K133" s="40"/>
      <c r="L133" s="35"/>
    </row>
    <row r="134" spans="1:12" ht="19.5" customHeight="1" x14ac:dyDescent="0.25">
      <c r="A134" s="40"/>
      <c r="B134" s="41"/>
      <c r="C134" s="35"/>
      <c r="D134" s="35"/>
      <c r="E134" s="42"/>
      <c r="F134" s="42"/>
      <c r="G134" s="42"/>
      <c r="H134" s="43" t="str">
        <f t="shared" si="4"/>
        <v/>
      </c>
      <c r="I134" s="41"/>
      <c r="J134" s="40"/>
      <c r="K134" s="40"/>
      <c r="L134" s="35"/>
    </row>
    <row r="135" spans="1:12" ht="19.5" customHeight="1" x14ac:dyDescent="0.25">
      <c r="A135" s="40"/>
      <c r="B135" s="41"/>
      <c r="C135" s="35"/>
      <c r="D135" s="35"/>
      <c r="E135" s="42"/>
      <c r="F135" s="42"/>
      <c r="G135" s="42"/>
      <c r="H135" s="43" t="str">
        <f t="shared" si="4"/>
        <v/>
      </c>
      <c r="I135" s="41"/>
      <c r="J135" s="40"/>
      <c r="K135" s="40"/>
      <c r="L135" s="35"/>
    </row>
    <row r="136" spans="1:12" ht="19.5" customHeight="1" x14ac:dyDescent="0.25">
      <c r="A136" s="40"/>
      <c r="B136" s="41"/>
      <c r="C136" s="35"/>
      <c r="D136" s="35"/>
      <c r="E136" s="42"/>
      <c r="F136" s="42"/>
      <c r="G136" s="42"/>
      <c r="H136" s="43" t="str">
        <f t="shared" si="4"/>
        <v/>
      </c>
      <c r="I136" s="41"/>
      <c r="J136" s="40"/>
      <c r="K136" s="40"/>
      <c r="L136" s="35"/>
    </row>
    <row r="137" spans="1:12" ht="19.5" customHeight="1" x14ac:dyDescent="0.25">
      <c r="A137" s="40"/>
      <c r="B137" s="41"/>
      <c r="C137" s="35"/>
      <c r="D137" s="35"/>
      <c r="E137" s="42"/>
      <c r="F137" s="42"/>
      <c r="G137" s="42"/>
      <c r="H137" s="43" t="str">
        <f t="shared" si="4"/>
        <v/>
      </c>
      <c r="I137" s="41"/>
      <c r="J137" s="40"/>
      <c r="K137" s="40"/>
      <c r="L137" s="35"/>
    </row>
    <row r="138" spans="1:12" ht="19.5" customHeight="1" x14ac:dyDescent="0.25">
      <c r="A138" s="40"/>
      <c r="B138" s="41"/>
      <c r="C138" s="35"/>
      <c r="D138" s="35"/>
      <c r="E138" s="42"/>
      <c r="F138" s="42"/>
      <c r="G138" s="42"/>
      <c r="H138" s="43" t="str">
        <f t="shared" si="4"/>
        <v/>
      </c>
      <c r="I138" s="41"/>
      <c r="J138" s="40"/>
      <c r="K138" s="40"/>
      <c r="L138" s="35"/>
    </row>
    <row r="139" spans="1:12" ht="19.5" customHeight="1" x14ac:dyDescent="0.25">
      <c r="A139" s="40"/>
      <c r="B139" s="41"/>
      <c r="C139" s="35"/>
      <c r="D139" s="35"/>
      <c r="E139" s="42"/>
      <c r="F139" s="42"/>
      <c r="G139" s="42"/>
      <c r="H139" s="43" t="str">
        <f t="shared" si="4"/>
        <v/>
      </c>
      <c r="I139" s="41"/>
      <c r="J139" s="40"/>
      <c r="K139" s="40"/>
      <c r="L139" s="35"/>
    </row>
    <row r="140" spans="1:12" ht="19.5" customHeight="1" x14ac:dyDescent="0.25">
      <c r="A140" s="40"/>
      <c r="B140" s="41"/>
      <c r="C140" s="35"/>
      <c r="D140" s="35"/>
      <c r="E140" s="42"/>
      <c r="F140" s="42"/>
      <c r="G140" s="42"/>
      <c r="H140" s="43" t="str">
        <f t="shared" si="4"/>
        <v/>
      </c>
      <c r="I140" s="41"/>
      <c r="J140" s="40"/>
      <c r="K140" s="40"/>
      <c r="L140" s="35"/>
    </row>
    <row r="141" spans="1:12" ht="19.5" customHeight="1" x14ac:dyDescent="0.25">
      <c r="A141" s="40"/>
      <c r="B141" s="41"/>
      <c r="C141" s="35"/>
      <c r="D141" s="35"/>
      <c r="E141" s="42"/>
      <c r="F141" s="42"/>
      <c r="G141" s="42"/>
      <c r="H141" s="43" t="str">
        <f t="shared" si="4"/>
        <v/>
      </c>
      <c r="I141" s="41"/>
      <c r="J141" s="40"/>
      <c r="K141" s="40"/>
      <c r="L141" s="35"/>
    </row>
    <row r="142" spans="1:12" ht="19.5" customHeight="1" x14ac:dyDescent="0.25">
      <c r="A142" s="40"/>
      <c r="B142" s="41"/>
      <c r="C142" s="35"/>
      <c r="D142" s="35"/>
      <c r="E142" s="42"/>
      <c r="F142" s="42"/>
      <c r="G142" s="42"/>
      <c r="H142" s="43" t="str">
        <f t="shared" si="4"/>
        <v/>
      </c>
      <c r="I142" s="41"/>
      <c r="J142" s="40"/>
      <c r="K142" s="40"/>
      <c r="L142" s="35"/>
    </row>
    <row r="143" spans="1:12" ht="19.5" customHeight="1" x14ac:dyDescent="0.25">
      <c r="A143" s="40"/>
      <c r="B143" s="41"/>
      <c r="C143" s="35"/>
      <c r="D143" s="35"/>
      <c r="E143" s="42"/>
      <c r="F143" s="42"/>
      <c r="G143" s="42"/>
      <c r="H143" s="43" t="str">
        <f t="shared" si="4"/>
        <v/>
      </c>
      <c r="I143" s="41"/>
      <c r="J143" s="40"/>
      <c r="K143" s="40"/>
      <c r="L143" s="35"/>
    </row>
    <row r="144" spans="1:12" ht="19.5" customHeight="1" x14ac:dyDescent="0.25">
      <c r="A144" s="40"/>
      <c r="B144" s="41"/>
      <c r="C144" s="35"/>
      <c r="D144" s="35"/>
      <c r="E144" s="42"/>
      <c r="F144" s="42"/>
      <c r="G144" s="42"/>
      <c r="H144" s="43" t="str">
        <f t="shared" si="4"/>
        <v/>
      </c>
      <c r="I144" s="41"/>
      <c r="J144" s="40"/>
      <c r="K144" s="40"/>
      <c r="L144" s="35"/>
    </row>
    <row r="145" spans="1:12" ht="19.5" customHeight="1" x14ac:dyDescent="0.25">
      <c r="A145" s="40"/>
      <c r="B145" s="41"/>
      <c r="C145" s="35"/>
      <c r="D145" s="35"/>
      <c r="E145" s="42"/>
      <c r="F145" s="42"/>
      <c r="G145" s="42"/>
      <c r="H145" s="43" t="str">
        <f t="shared" si="4"/>
        <v/>
      </c>
      <c r="I145" s="41"/>
      <c r="J145" s="40"/>
      <c r="K145" s="40"/>
      <c r="L145" s="35"/>
    </row>
    <row r="146" spans="1:12" ht="19.5" customHeight="1" x14ac:dyDescent="0.25">
      <c r="A146" s="40"/>
      <c r="B146" s="41"/>
      <c r="C146" s="35"/>
      <c r="D146" s="35"/>
      <c r="E146" s="42"/>
      <c r="F146" s="42"/>
      <c r="G146" s="42"/>
      <c r="H146" s="43" t="str">
        <f t="shared" si="4"/>
        <v/>
      </c>
      <c r="I146" s="41"/>
      <c r="J146" s="40"/>
      <c r="K146" s="40"/>
      <c r="L146" s="35"/>
    </row>
    <row r="147" spans="1:12" ht="19.5" customHeight="1" x14ac:dyDescent="0.25">
      <c r="A147" s="40"/>
      <c r="B147" s="41"/>
      <c r="C147" s="35"/>
      <c r="D147" s="35"/>
      <c r="E147" s="42"/>
      <c r="F147" s="42"/>
      <c r="G147" s="42"/>
      <c r="H147" s="43" t="str">
        <f t="shared" si="4"/>
        <v/>
      </c>
      <c r="I147" s="41"/>
      <c r="J147" s="40"/>
      <c r="K147" s="40"/>
      <c r="L147" s="35"/>
    </row>
    <row r="148" spans="1:12" ht="19.5" customHeight="1" x14ac:dyDescent="0.25">
      <c r="A148" s="40"/>
      <c r="B148" s="41"/>
      <c r="C148" s="35"/>
      <c r="D148" s="35"/>
      <c r="E148" s="42"/>
      <c r="F148" s="42"/>
      <c r="G148" s="42"/>
      <c r="H148" s="43" t="str">
        <f t="shared" si="4"/>
        <v/>
      </c>
      <c r="I148" s="41"/>
      <c r="J148" s="40"/>
      <c r="K148" s="40"/>
      <c r="L148" s="35"/>
    </row>
    <row r="149" spans="1:12" ht="19.5" customHeight="1" x14ac:dyDescent="0.25">
      <c r="A149" s="40"/>
      <c r="B149" s="41"/>
      <c r="C149" s="35"/>
      <c r="D149" s="35"/>
      <c r="E149" s="42"/>
      <c r="F149" s="42"/>
      <c r="G149" s="42"/>
      <c r="H149" s="43" t="str">
        <f t="shared" si="4"/>
        <v/>
      </c>
      <c r="I149" s="41"/>
      <c r="J149" s="40"/>
      <c r="K149" s="40"/>
      <c r="L149" s="35"/>
    </row>
    <row r="150" spans="1:12" ht="19.5" customHeight="1" x14ac:dyDescent="0.25">
      <c r="A150" s="40"/>
      <c r="B150" s="41"/>
      <c r="C150" s="35"/>
      <c r="D150" s="35"/>
      <c r="E150" s="42"/>
      <c r="F150" s="42"/>
      <c r="G150" s="42"/>
      <c r="H150" s="43" t="str">
        <f t="shared" si="4"/>
        <v/>
      </c>
      <c r="I150" s="41"/>
      <c r="J150" s="40"/>
      <c r="K150" s="40"/>
      <c r="L150" s="35"/>
    </row>
    <row r="151" spans="1:12" ht="19.5" customHeight="1" x14ac:dyDescent="0.25">
      <c r="A151" s="40"/>
      <c r="B151" s="41"/>
      <c r="C151" s="35"/>
      <c r="D151" s="35"/>
      <c r="E151" s="42"/>
      <c r="F151" s="42"/>
      <c r="G151" s="42"/>
      <c r="H151" s="43" t="str">
        <f t="shared" si="4"/>
        <v/>
      </c>
      <c r="I151" s="41"/>
      <c r="J151" s="40"/>
      <c r="K151" s="40"/>
      <c r="L151" s="35"/>
    </row>
  </sheetData>
  <conditionalFormatting sqref="A2:L151">
    <cfRule type="expression" dxfId="7" priority="3">
      <formula>AND($I2&lt;&gt;"Paid",$J2&lt;&gt;"",$J2&lt;TODAY())</formula>
    </cfRule>
    <cfRule type="expression" dxfId="6" priority="4">
      <formula>AND($I2&lt;&gt;"Paid",$J2&lt;&gt;"",$J2&gt;=TODAY(),$J2-TODAY()&lt;=7)</formula>
    </cfRule>
  </conditionalFormatting>
  <conditionalFormatting sqref="H2:H151">
    <cfRule type="cellIs" dxfId="5" priority="2" operator="greaterThan">
      <formula>0</formula>
    </cfRule>
  </conditionalFormatting>
  <dataValidations count="2">
    <dataValidation type="list" allowBlank="1" sqref="B2:B151" xr:uid="{00000000-0002-0000-0300-000000000000}">
      <formula1>Categories</formula1>
      <formula2>0</formula2>
    </dataValidation>
    <dataValidation type="list" allowBlank="1" sqref="I2:I151" xr:uid="{00000000-0002-0000-0300-000001000000}">
      <formula1>PaymentStatus</formula1>
      <formula2>0</formula2>
    </dataValidation>
  </dataValidations>
  <pageMargins left="0.3" right="0.3" top="0.5" bottom="0.5" header="0.511811023622047" footer="0.511811023622047"/>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9EAF0"/>
  </sheetPr>
  <dimension ref="A1:H151"/>
  <sheetViews>
    <sheetView zoomScaleNormal="100" workbookViewId="0">
      <pane ySplit="1" topLeftCell="A2" activePane="bottomLeft" state="frozen"/>
      <selection pane="bottomLeft"/>
    </sheetView>
  </sheetViews>
  <sheetFormatPr defaultColWidth="8.7109375" defaultRowHeight="15" customHeight="1" x14ac:dyDescent="0.25"/>
  <cols>
    <col min="1" max="1" width="20" customWidth="1"/>
    <col min="2" max="2" width="23" customWidth="1"/>
    <col min="3" max="4" width="14" customWidth="1"/>
    <col min="5" max="5" width="16" customWidth="1"/>
    <col min="6" max="7" width="13" customWidth="1"/>
    <col min="8" max="8" width="14" customWidth="1"/>
  </cols>
  <sheetData>
    <row r="1" spans="1:8" ht="19.5" customHeight="1" x14ac:dyDescent="0.25">
      <c r="A1" s="44" t="s">
        <v>61</v>
      </c>
      <c r="B1" s="44" t="s">
        <v>35</v>
      </c>
      <c r="C1" s="44" t="s">
        <v>72</v>
      </c>
      <c r="D1" s="44" t="s">
        <v>64</v>
      </c>
      <c r="E1" s="44" t="s">
        <v>73</v>
      </c>
      <c r="F1" s="44" t="s">
        <v>67</v>
      </c>
      <c r="G1" s="44" t="s">
        <v>74</v>
      </c>
      <c r="H1" s="44" t="s">
        <v>75</v>
      </c>
    </row>
    <row r="2" spans="1:8" ht="19.5" customHeight="1" x14ac:dyDescent="0.25">
      <c r="A2" s="45" t="str">
        <f>'Expense Tracker'!C2</f>
        <v>Example Venue</v>
      </c>
      <c r="B2" s="45" t="str">
        <f>'Expense Tracker'!B2</f>
        <v>Venue</v>
      </c>
      <c r="C2" s="43">
        <f>'Expense Tracker'!F2</f>
        <v>8000</v>
      </c>
      <c r="D2" s="43">
        <f>'Expense Tracker'!G2</f>
        <v>2000</v>
      </c>
      <c r="E2" s="43">
        <f>'Expense Tracker'!H2</f>
        <v>6000</v>
      </c>
      <c r="F2" s="46">
        <f>'Expense Tracker'!J2</f>
        <v>46143</v>
      </c>
      <c r="G2" s="45">
        <f t="shared" ref="G2:G33" ca="1" si="0">IF(F2="","",F2-TODAY())</f>
        <v>16</v>
      </c>
      <c r="H2" s="45" t="str">
        <f t="shared" ref="H2:H33" ca="1" si="1">IF(A2="","",IF(E2&lt;=0,"Paid",IF(F2&lt;TODAY(),"Overdue",IF(F2-TODAY()&lt;=7,"Due Soon","Upcoming"))))</f>
        <v>Upcoming</v>
      </c>
    </row>
    <row r="3" spans="1:8" ht="19.5" customHeight="1" x14ac:dyDescent="0.25">
      <c r="A3" s="45">
        <f>'Expense Tracker'!C3</f>
        <v>0</v>
      </c>
      <c r="B3" s="45">
        <f>'Expense Tracker'!B3</f>
        <v>0</v>
      </c>
      <c r="C3" s="43">
        <f>'Expense Tracker'!F3</f>
        <v>0</v>
      </c>
      <c r="D3" s="43">
        <f>'Expense Tracker'!G3</f>
        <v>0</v>
      </c>
      <c r="E3" s="43" t="str">
        <f>'Expense Tracker'!H3</f>
        <v/>
      </c>
      <c r="F3" s="46">
        <f>'Expense Tracker'!J3</f>
        <v>0</v>
      </c>
      <c r="G3" s="45">
        <f t="shared" ca="1" si="0"/>
        <v>-46127</v>
      </c>
      <c r="H3" s="45" t="str">
        <f t="shared" ca="1" si="1"/>
        <v>Overdue</v>
      </c>
    </row>
    <row r="4" spans="1:8" ht="19.5" customHeight="1" x14ac:dyDescent="0.25">
      <c r="A4" s="45">
        <f>'Expense Tracker'!C4</f>
        <v>0</v>
      </c>
      <c r="B4" s="45">
        <f>'Expense Tracker'!B4</f>
        <v>0</v>
      </c>
      <c r="C4" s="43">
        <f>'Expense Tracker'!F4</f>
        <v>0</v>
      </c>
      <c r="D4" s="43">
        <f>'Expense Tracker'!G4</f>
        <v>0</v>
      </c>
      <c r="E4" s="43" t="str">
        <f>'Expense Tracker'!H4</f>
        <v/>
      </c>
      <c r="F4" s="46">
        <f>'Expense Tracker'!J4</f>
        <v>0</v>
      </c>
      <c r="G4" s="45">
        <f t="shared" ca="1" si="0"/>
        <v>-46127</v>
      </c>
      <c r="H4" s="45" t="str">
        <f t="shared" ca="1" si="1"/>
        <v>Overdue</v>
      </c>
    </row>
    <row r="5" spans="1:8" ht="19.5" customHeight="1" x14ac:dyDescent="0.25">
      <c r="A5" s="45">
        <f>'Expense Tracker'!C5</f>
        <v>0</v>
      </c>
      <c r="B5" s="45">
        <f>'Expense Tracker'!B5</f>
        <v>0</v>
      </c>
      <c r="C5" s="43">
        <f>'Expense Tracker'!F5</f>
        <v>0</v>
      </c>
      <c r="D5" s="43">
        <f>'Expense Tracker'!G5</f>
        <v>0</v>
      </c>
      <c r="E5" s="43" t="str">
        <f>'Expense Tracker'!H5</f>
        <v/>
      </c>
      <c r="F5" s="46">
        <f>'Expense Tracker'!J5</f>
        <v>0</v>
      </c>
      <c r="G5" s="45">
        <f t="shared" ca="1" si="0"/>
        <v>-46127</v>
      </c>
      <c r="H5" s="45" t="str">
        <f t="shared" ca="1" si="1"/>
        <v>Overdue</v>
      </c>
    </row>
    <row r="6" spans="1:8" ht="19.5" customHeight="1" x14ac:dyDescent="0.25">
      <c r="A6" s="45">
        <f>'Expense Tracker'!C6</f>
        <v>0</v>
      </c>
      <c r="B6" s="45">
        <f>'Expense Tracker'!B6</f>
        <v>0</v>
      </c>
      <c r="C6" s="43">
        <f>'Expense Tracker'!F6</f>
        <v>0</v>
      </c>
      <c r="D6" s="43">
        <f>'Expense Tracker'!G6</f>
        <v>0</v>
      </c>
      <c r="E6" s="43" t="str">
        <f>'Expense Tracker'!H6</f>
        <v/>
      </c>
      <c r="F6" s="46">
        <f>'Expense Tracker'!J6</f>
        <v>0</v>
      </c>
      <c r="G6" s="45">
        <f t="shared" ca="1" si="0"/>
        <v>-46127</v>
      </c>
      <c r="H6" s="45" t="str">
        <f t="shared" ca="1" si="1"/>
        <v>Overdue</v>
      </c>
    </row>
    <row r="7" spans="1:8" ht="19.5" customHeight="1" x14ac:dyDescent="0.25">
      <c r="A7" s="45">
        <f>'Expense Tracker'!C7</f>
        <v>0</v>
      </c>
      <c r="B7" s="45">
        <f>'Expense Tracker'!B7</f>
        <v>0</v>
      </c>
      <c r="C7" s="43">
        <f>'Expense Tracker'!F7</f>
        <v>0</v>
      </c>
      <c r="D7" s="43">
        <f>'Expense Tracker'!G7</f>
        <v>0</v>
      </c>
      <c r="E7" s="43" t="str">
        <f>'Expense Tracker'!H7</f>
        <v/>
      </c>
      <c r="F7" s="46">
        <f>'Expense Tracker'!J7</f>
        <v>0</v>
      </c>
      <c r="G7" s="45">
        <f t="shared" ca="1" si="0"/>
        <v>-46127</v>
      </c>
      <c r="H7" s="45" t="str">
        <f t="shared" ca="1" si="1"/>
        <v>Overdue</v>
      </c>
    </row>
    <row r="8" spans="1:8" ht="19.5" customHeight="1" x14ac:dyDescent="0.25">
      <c r="A8" s="45">
        <f>'Expense Tracker'!C8</f>
        <v>0</v>
      </c>
      <c r="B8" s="45">
        <f>'Expense Tracker'!B8</f>
        <v>0</v>
      </c>
      <c r="C8" s="43">
        <f>'Expense Tracker'!F8</f>
        <v>0</v>
      </c>
      <c r="D8" s="43">
        <f>'Expense Tracker'!G8</f>
        <v>0</v>
      </c>
      <c r="E8" s="43" t="str">
        <f>'Expense Tracker'!H8</f>
        <v/>
      </c>
      <c r="F8" s="46">
        <f>'Expense Tracker'!J8</f>
        <v>0</v>
      </c>
      <c r="G8" s="45">
        <f t="shared" ca="1" si="0"/>
        <v>-46127</v>
      </c>
      <c r="H8" s="45" t="str">
        <f t="shared" ca="1" si="1"/>
        <v>Overdue</v>
      </c>
    </row>
    <row r="9" spans="1:8" ht="19.5" customHeight="1" x14ac:dyDescent="0.25">
      <c r="A9" s="45">
        <f>'Expense Tracker'!C9</f>
        <v>0</v>
      </c>
      <c r="B9" s="45">
        <f>'Expense Tracker'!B9</f>
        <v>0</v>
      </c>
      <c r="C9" s="43">
        <f>'Expense Tracker'!F9</f>
        <v>0</v>
      </c>
      <c r="D9" s="43">
        <f>'Expense Tracker'!G9</f>
        <v>0</v>
      </c>
      <c r="E9" s="43" t="str">
        <f>'Expense Tracker'!H9</f>
        <v/>
      </c>
      <c r="F9" s="46">
        <f>'Expense Tracker'!J9</f>
        <v>0</v>
      </c>
      <c r="G9" s="45">
        <f t="shared" ca="1" si="0"/>
        <v>-46127</v>
      </c>
      <c r="H9" s="45" t="str">
        <f t="shared" ca="1" si="1"/>
        <v>Overdue</v>
      </c>
    </row>
    <row r="10" spans="1:8" ht="19.5" customHeight="1" x14ac:dyDescent="0.25">
      <c r="A10" s="45">
        <f>'Expense Tracker'!C10</f>
        <v>0</v>
      </c>
      <c r="B10" s="45">
        <f>'Expense Tracker'!B10</f>
        <v>0</v>
      </c>
      <c r="C10" s="43">
        <f>'Expense Tracker'!F10</f>
        <v>0</v>
      </c>
      <c r="D10" s="43">
        <f>'Expense Tracker'!G10</f>
        <v>0</v>
      </c>
      <c r="E10" s="43" t="str">
        <f>'Expense Tracker'!H10</f>
        <v/>
      </c>
      <c r="F10" s="46">
        <f>'Expense Tracker'!J10</f>
        <v>0</v>
      </c>
      <c r="G10" s="45">
        <f t="shared" ca="1" si="0"/>
        <v>-46127</v>
      </c>
      <c r="H10" s="45" t="str">
        <f t="shared" ca="1" si="1"/>
        <v>Overdue</v>
      </c>
    </row>
    <row r="11" spans="1:8" ht="19.5" customHeight="1" x14ac:dyDescent="0.25">
      <c r="A11" s="45">
        <f>'Expense Tracker'!C11</f>
        <v>0</v>
      </c>
      <c r="B11" s="45">
        <f>'Expense Tracker'!B11</f>
        <v>0</v>
      </c>
      <c r="C11" s="43">
        <f>'Expense Tracker'!F11</f>
        <v>0</v>
      </c>
      <c r="D11" s="43">
        <f>'Expense Tracker'!G11</f>
        <v>0</v>
      </c>
      <c r="E11" s="43" t="str">
        <f>'Expense Tracker'!H11</f>
        <v/>
      </c>
      <c r="F11" s="46">
        <f>'Expense Tracker'!J11</f>
        <v>0</v>
      </c>
      <c r="G11" s="45">
        <f t="shared" ca="1" si="0"/>
        <v>-46127</v>
      </c>
      <c r="H11" s="45" t="str">
        <f t="shared" ca="1" si="1"/>
        <v>Overdue</v>
      </c>
    </row>
    <row r="12" spans="1:8" ht="19.5" customHeight="1" x14ac:dyDescent="0.25">
      <c r="A12" s="45">
        <f>'Expense Tracker'!C12</f>
        <v>0</v>
      </c>
      <c r="B12" s="45">
        <f>'Expense Tracker'!B12</f>
        <v>0</v>
      </c>
      <c r="C12" s="43">
        <f>'Expense Tracker'!F12</f>
        <v>0</v>
      </c>
      <c r="D12" s="43">
        <f>'Expense Tracker'!G12</f>
        <v>0</v>
      </c>
      <c r="E12" s="43" t="str">
        <f>'Expense Tracker'!H12</f>
        <v/>
      </c>
      <c r="F12" s="46">
        <f>'Expense Tracker'!J12</f>
        <v>0</v>
      </c>
      <c r="G12" s="45">
        <f t="shared" ca="1" si="0"/>
        <v>-46127</v>
      </c>
      <c r="H12" s="45" t="str">
        <f t="shared" ca="1" si="1"/>
        <v>Overdue</v>
      </c>
    </row>
    <row r="13" spans="1:8" ht="19.5" customHeight="1" x14ac:dyDescent="0.25">
      <c r="A13" s="45">
        <f>'Expense Tracker'!C13</f>
        <v>0</v>
      </c>
      <c r="B13" s="45">
        <f>'Expense Tracker'!B13</f>
        <v>0</v>
      </c>
      <c r="C13" s="43">
        <f>'Expense Tracker'!F13</f>
        <v>0</v>
      </c>
      <c r="D13" s="43">
        <f>'Expense Tracker'!G13</f>
        <v>0</v>
      </c>
      <c r="E13" s="43" t="str">
        <f>'Expense Tracker'!H13</f>
        <v/>
      </c>
      <c r="F13" s="46">
        <f>'Expense Tracker'!J13</f>
        <v>0</v>
      </c>
      <c r="G13" s="45">
        <f t="shared" ca="1" si="0"/>
        <v>-46127</v>
      </c>
      <c r="H13" s="45" t="str">
        <f t="shared" ca="1" si="1"/>
        <v>Overdue</v>
      </c>
    </row>
    <row r="14" spans="1:8" ht="19.5" customHeight="1" x14ac:dyDescent="0.25">
      <c r="A14" s="45">
        <f>'Expense Tracker'!C14</f>
        <v>0</v>
      </c>
      <c r="B14" s="45">
        <f>'Expense Tracker'!B14</f>
        <v>0</v>
      </c>
      <c r="C14" s="43">
        <f>'Expense Tracker'!F14</f>
        <v>0</v>
      </c>
      <c r="D14" s="43">
        <f>'Expense Tracker'!G14</f>
        <v>0</v>
      </c>
      <c r="E14" s="43" t="str">
        <f>'Expense Tracker'!H14</f>
        <v/>
      </c>
      <c r="F14" s="46">
        <f>'Expense Tracker'!J14</f>
        <v>0</v>
      </c>
      <c r="G14" s="45">
        <f t="shared" ca="1" si="0"/>
        <v>-46127</v>
      </c>
      <c r="H14" s="45" t="str">
        <f t="shared" ca="1" si="1"/>
        <v>Overdue</v>
      </c>
    </row>
    <row r="15" spans="1:8" ht="19.5" customHeight="1" x14ac:dyDescent="0.25">
      <c r="A15" s="45">
        <f>'Expense Tracker'!C15</f>
        <v>0</v>
      </c>
      <c r="B15" s="45">
        <f>'Expense Tracker'!B15</f>
        <v>0</v>
      </c>
      <c r="C15" s="43">
        <f>'Expense Tracker'!F15</f>
        <v>0</v>
      </c>
      <c r="D15" s="43">
        <f>'Expense Tracker'!G15</f>
        <v>0</v>
      </c>
      <c r="E15" s="43" t="str">
        <f>'Expense Tracker'!H15</f>
        <v/>
      </c>
      <c r="F15" s="46">
        <f>'Expense Tracker'!J15</f>
        <v>0</v>
      </c>
      <c r="G15" s="45">
        <f t="shared" ca="1" si="0"/>
        <v>-46127</v>
      </c>
      <c r="H15" s="45" t="str">
        <f t="shared" ca="1" si="1"/>
        <v>Overdue</v>
      </c>
    </row>
    <row r="16" spans="1:8" ht="19.5" customHeight="1" x14ac:dyDescent="0.25">
      <c r="A16" s="45">
        <f>'Expense Tracker'!C16</f>
        <v>0</v>
      </c>
      <c r="B16" s="45">
        <f>'Expense Tracker'!B16</f>
        <v>0</v>
      </c>
      <c r="C16" s="43">
        <f>'Expense Tracker'!F16</f>
        <v>0</v>
      </c>
      <c r="D16" s="43">
        <f>'Expense Tracker'!G16</f>
        <v>0</v>
      </c>
      <c r="E16" s="43" t="str">
        <f>'Expense Tracker'!H16</f>
        <v/>
      </c>
      <c r="F16" s="46">
        <f>'Expense Tracker'!J16</f>
        <v>0</v>
      </c>
      <c r="G16" s="45">
        <f t="shared" ca="1" si="0"/>
        <v>-46127</v>
      </c>
      <c r="H16" s="45" t="str">
        <f t="shared" ca="1" si="1"/>
        <v>Overdue</v>
      </c>
    </row>
    <row r="17" spans="1:8" ht="19.5" customHeight="1" x14ac:dyDescent="0.25">
      <c r="A17" s="45">
        <f>'Expense Tracker'!C17</f>
        <v>0</v>
      </c>
      <c r="B17" s="45">
        <f>'Expense Tracker'!B17</f>
        <v>0</v>
      </c>
      <c r="C17" s="43">
        <f>'Expense Tracker'!F17</f>
        <v>0</v>
      </c>
      <c r="D17" s="43">
        <f>'Expense Tracker'!G17</f>
        <v>0</v>
      </c>
      <c r="E17" s="43" t="str">
        <f>'Expense Tracker'!H17</f>
        <v/>
      </c>
      <c r="F17" s="46">
        <f>'Expense Tracker'!J17</f>
        <v>0</v>
      </c>
      <c r="G17" s="45">
        <f t="shared" ca="1" si="0"/>
        <v>-46127</v>
      </c>
      <c r="H17" s="45" t="str">
        <f t="shared" ca="1" si="1"/>
        <v>Overdue</v>
      </c>
    </row>
    <row r="18" spans="1:8" ht="19.5" customHeight="1" x14ac:dyDescent="0.25">
      <c r="A18" s="45">
        <f>'Expense Tracker'!C18</f>
        <v>0</v>
      </c>
      <c r="B18" s="45">
        <f>'Expense Tracker'!B18</f>
        <v>0</v>
      </c>
      <c r="C18" s="43">
        <f>'Expense Tracker'!F18</f>
        <v>0</v>
      </c>
      <c r="D18" s="43">
        <f>'Expense Tracker'!G18</f>
        <v>0</v>
      </c>
      <c r="E18" s="43" t="str">
        <f>'Expense Tracker'!H18</f>
        <v/>
      </c>
      <c r="F18" s="46">
        <f>'Expense Tracker'!J18</f>
        <v>0</v>
      </c>
      <c r="G18" s="45">
        <f t="shared" ca="1" si="0"/>
        <v>-46127</v>
      </c>
      <c r="H18" s="45" t="str">
        <f t="shared" ca="1" si="1"/>
        <v>Overdue</v>
      </c>
    </row>
    <row r="19" spans="1:8" ht="19.5" customHeight="1" x14ac:dyDescent="0.25">
      <c r="A19" s="45">
        <f>'Expense Tracker'!C19</f>
        <v>0</v>
      </c>
      <c r="B19" s="45">
        <f>'Expense Tracker'!B19</f>
        <v>0</v>
      </c>
      <c r="C19" s="43">
        <f>'Expense Tracker'!F19</f>
        <v>0</v>
      </c>
      <c r="D19" s="43">
        <f>'Expense Tracker'!G19</f>
        <v>0</v>
      </c>
      <c r="E19" s="43" t="str">
        <f>'Expense Tracker'!H19</f>
        <v/>
      </c>
      <c r="F19" s="46">
        <f>'Expense Tracker'!J19</f>
        <v>0</v>
      </c>
      <c r="G19" s="45">
        <f t="shared" ca="1" si="0"/>
        <v>-46127</v>
      </c>
      <c r="H19" s="45" t="str">
        <f t="shared" ca="1" si="1"/>
        <v>Overdue</v>
      </c>
    </row>
    <row r="20" spans="1:8" ht="19.5" customHeight="1" x14ac:dyDescent="0.25">
      <c r="A20" s="45">
        <f>'Expense Tracker'!C20</f>
        <v>0</v>
      </c>
      <c r="B20" s="45">
        <f>'Expense Tracker'!B20</f>
        <v>0</v>
      </c>
      <c r="C20" s="43">
        <f>'Expense Tracker'!F20</f>
        <v>0</v>
      </c>
      <c r="D20" s="43">
        <f>'Expense Tracker'!G20</f>
        <v>0</v>
      </c>
      <c r="E20" s="43" t="str">
        <f>'Expense Tracker'!H20</f>
        <v/>
      </c>
      <c r="F20" s="46">
        <f>'Expense Tracker'!J20</f>
        <v>0</v>
      </c>
      <c r="G20" s="45">
        <f t="shared" ca="1" si="0"/>
        <v>-46127</v>
      </c>
      <c r="H20" s="45" t="str">
        <f t="shared" ca="1" si="1"/>
        <v>Overdue</v>
      </c>
    </row>
    <row r="21" spans="1:8" ht="19.5" customHeight="1" x14ac:dyDescent="0.25">
      <c r="A21" s="45">
        <f>'Expense Tracker'!C21</f>
        <v>0</v>
      </c>
      <c r="B21" s="45">
        <f>'Expense Tracker'!B21</f>
        <v>0</v>
      </c>
      <c r="C21" s="43">
        <f>'Expense Tracker'!F21</f>
        <v>0</v>
      </c>
      <c r="D21" s="43">
        <f>'Expense Tracker'!G21</f>
        <v>0</v>
      </c>
      <c r="E21" s="43" t="str">
        <f>'Expense Tracker'!H21</f>
        <v/>
      </c>
      <c r="F21" s="46">
        <f>'Expense Tracker'!J21</f>
        <v>0</v>
      </c>
      <c r="G21" s="45">
        <f t="shared" ca="1" si="0"/>
        <v>-46127</v>
      </c>
      <c r="H21" s="45" t="str">
        <f t="shared" ca="1" si="1"/>
        <v>Overdue</v>
      </c>
    </row>
    <row r="22" spans="1:8" ht="19.5" customHeight="1" x14ac:dyDescent="0.25">
      <c r="A22" s="45">
        <f>'Expense Tracker'!C22</f>
        <v>0</v>
      </c>
      <c r="B22" s="45">
        <f>'Expense Tracker'!B22</f>
        <v>0</v>
      </c>
      <c r="C22" s="43">
        <f>'Expense Tracker'!F22</f>
        <v>0</v>
      </c>
      <c r="D22" s="43">
        <f>'Expense Tracker'!G22</f>
        <v>0</v>
      </c>
      <c r="E22" s="43" t="str">
        <f>'Expense Tracker'!H22</f>
        <v/>
      </c>
      <c r="F22" s="46">
        <f>'Expense Tracker'!J22</f>
        <v>0</v>
      </c>
      <c r="G22" s="45">
        <f t="shared" ca="1" si="0"/>
        <v>-46127</v>
      </c>
      <c r="H22" s="45" t="str">
        <f t="shared" ca="1" si="1"/>
        <v>Overdue</v>
      </c>
    </row>
    <row r="23" spans="1:8" ht="19.5" customHeight="1" x14ac:dyDescent="0.25">
      <c r="A23" s="45">
        <f>'Expense Tracker'!C23</f>
        <v>0</v>
      </c>
      <c r="B23" s="45">
        <f>'Expense Tracker'!B23</f>
        <v>0</v>
      </c>
      <c r="C23" s="43">
        <f>'Expense Tracker'!F23</f>
        <v>0</v>
      </c>
      <c r="D23" s="43">
        <f>'Expense Tracker'!G23</f>
        <v>0</v>
      </c>
      <c r="E23" s="43" t="str">
        <f>'Expense Tracker'!H23</f>
        <v/>
      </c>
      <c r="F23" s="46">
        <f>'Expense Tracker'!J23</f>
        <v>0</v>
      </c>
      <c r="G23" s="45">
        <f t="shared" ca="1" si="0"/>
        <v>-46127</v>
      </c>
      <c r="H23" s="45" t="str">
        <f t="shared" ca="1" si="1"/>
        <v>Overdue</v>
      </c>
    </row>
    <row r="24" spans="1:8" ht="19.5" customHeight="1" x14ac:dyDescent="0.25">
      <c r="A24" s="45">
        <f>'Expense Tracker'!C24</f>
        <v>0</v>
      </c>
      <c r="B24" s="45">
        <f>'Expense Tracker'!B24</f>
        <v>0</v>
      </c>
      <c r="C24" s="43">
        <f>'Expense Tracker'!F24</f>
        <v>0</v>
      </c>
      <c r="D24" s="43">
        <f>'Expense Tracker'!G24</f>
        <v>0</v>
      </c>
      <c r="E24" s="43" t="str">
        <f>'Expense Tracker'!H24</f>
        <v/>
      </c>
      <c r="F24" s="46">
        <f>'Expense Tracker'!J24</f>
        <v>0</v>
      </c>
      <c r="G24" s="45">
        <f t="shared" ca="1" si="0"/>
        <v>-46127</v>
      </c>
      <c r="H24" s="45" t="str">
        <f t="shared" ca="1" si="1"/>
        <v>Overdue</v>
      </c>
    </row>
    <row r="25" spans="1:8" ht="19.5" customHeight="1" x14ac:dyDescent="0.25">
      <c r="A25" s="45">
        <f>'Expense Tracker'!C25</f>
        <v>0</v>
      </c>
      <c r="B25" s="45">
        <f>'Expense Tracker'!B25</f>
        <v>0</v>
      </c>
      <c r="C25" s="43">
        <f>'Expense Tracker'!F25</f>
        <v>0</v>
      </c>
      <c r="D25" s="43">
        <f>'Expense Tracker'!G25</f>
        <v>0</v>
      </c>
      <c r="E25" s="43" t="str">
        <f>'Expense Tracker'!H25</f>
        <v/>
      </c>
      <c r="F25" s="46">
        <f>'Expense Tracker'!J25</f>
        <v>0</v>
      </c>
      <c r="G25" s="45">
        <f t="shared" ca="1" si="0"/>
        <v>-46127</v>
      </c>
      <c r="H25" s="45" t="str">
        <f t="shared" ca="1" si="1"/>
        <v>Overdue</v>
      </c>
    </row>
    <row r="26" spans="1:8" ht="19.5" customHeight="1" x14ac:dyDescent="0.25">
      <c r="A26" s="45">
        <f>'Expense Tracker'!C26</f>
        <v>0</v>
      </c>
      <c r="B26" s="45">
        <f>'Expense Tracker'!B26</f>
        <v>0</v>
      </c>
      <c r="C26" s="43">
        <f>'Expense Tracker'!F26</f>
        <v>0</v>
      </c>
      <c r="D26" s="43">
        <f>'Expense Tracker'!G26</f>
        <v>0</v>
      </c>
      <c r="E26" s="43" t="str">
        <f>'Expense Tracker'!H26</f>
        <v/>
      </c>
      <c r="F26" s="46">
        <f>'Expense Tracker'!J26</f>
        <v>0</v>
      </c>
      <c r="G26" s="45">
        <f t="shared" ca="1" si="0"/>
        <v>-46127</v>
      </c>
      <c r="H26" s="45" t="str">
        <f t="shared" ca="1" si="1"/>
        <v>Overdue</v>
      </c>
    </row>
    <row r="27" spans="1:8" ht="19.5" customHeight="1" x14ac:dyDescent="0.25">
      <c r="A27" s="45">
        <f>'Expense Tracker'!C27</f>
        <v>0</v>
      </c>
      <c r="B27" s="45">
        <f>'Expense Tracker'!B27</f>
        <v>0</v>
      </c>
      <c r="C27" s="43">
        <f>'Expense Tracker'!F27</f>
        <v>0</v>
      </c>
      <c r="D27" s="43">
        <f>'Expense Tracker'!G27</f>
        <v>0</v>
      </c>
      <c r="E27" s="43" t="str">
        <f>'Expense Tracker'!H27</f>
        <v/>
      </c>
      <c r="F27" s="46">
        <f>'Expense Tracker'!J27</f>
        <v>0</v>
      </c>
      <c r="G27" s="45">
        <f t="shared" ca="1" si="0"/>
        <v>-46127</v>
      </c>
      <c r="H27" s="45" t="str">
        <f t="shared" ca="1" si="1"/>
        <v>Overdue</v>
      </c>
    </row>
    <row r="28" spans="1:8" ht="19.5" customHeight="1" x14ac:dyDescent="0.25">
      <c r="A28" s="45">
        <f>'Expense Tracker'!C28</f>
        <v>0</v>
      </c>
      <c r="B28" s="45">
        <f>'Expense Tracker'!B28</f>
        <v>0</v>
      </c>
      <c r="C28" s="43">
        <f>'Expense Tracker'!F28</f>
        <v>0</v>
      </c>
      <c r="D28" s="43">
        <f>'Expense Tracker'!G28</f>
        <v>0</v>
      </c>
      <c r="E28" s="43" t="str">
        <f>'Expense Tracker'!H28</f>
        <v/>
      </c>
      <c r="F28" s="46">
        <f>'Expense Tracker'!J28</f>
        <v>0</v>
      </c>
      <c r="G28" s="45">
        <f t="shared" ca="1" si="0"/>
        <v>-46127</v>
      </c>
      <c r="H28" s="45" t="str">
        <f t="shared" ca="1" si="1"/>
        <v>Overdue</v>
      </c>
    </row>
    <row r="29" spans="1:8" ht="19.5" customHeight="1" x14ac:dyDescent="0.25">
      <c r="A29" s="45">
        <f>'Expense Tracker'!C29</f>
        <v>0</v>
      </c>
      <c r="B29" s="45">
        <f>'Expense Tracker'!B29</f>
        <v>0</v>
      </c>
      <c r="C29" s="43">
        <f>'Expense Tracker'!F29</f>
        <v>0</v>
      </c>
      <c r="D29" s="43">
        <f>'Expense Tracker'!G29</f>
        <v>0</v>
      </c>
      <c r="E29" s="43" t="str">
        <f>'Expense Tracker'!H29</f>
        <v/>
      </c>
      <c r="F29" s="46">
        <f>'Expense Tracker'!J29</f>
        <v>0</v>
      </c>
      <c r="G29" s="45">
        <f t="shared" ca="1" si="0"/>
        <v>-46127</v>
      </c>
      <c r="H29" s="45" t="str">
        <f t="shared" ca="1" si="1"/>
        <v>Overdue</v>
      </c>
    </row>
    <row r="30" spans="1:8" ht="19.5" customHeight="1" x14ac:dyDescent="0.25">
      <c r="A30" s="45">
        <f>'Expense Tracker'!C30</f>
        <v>0</v>
      </c>
      <c r="B30" s="45">
        <f>'Expense Tracker'!B30</f>
        <v>0</v>
      </c>
      <c r="C30" s="43">
        <f>'Expense Tracker'!F30</f>
        <v>0</v>
      </c>
      <c r="D30" s="43">
        <f>'Expense Tracker'!G30</f>
        <v>0</v>
      </c>
      <c r="E30" s="43" t="str">
        <f>'Expense Tracker'!H30</f>
        <v/>
      </c>
      <c r="F30" s="46">
        <f>'Expense Tracker'!J30</f>
        <v>0</v>
      </c>
      <c r="G30" s="45">
        <f t="shared" ca="1" si="0"/>
        <v>-46127</v>
      </c>
      <c r="H30" s="45" t="str">
        <f t="shared" ca="1" si="1"/>
        <v>Overdue</v>
      </c>
    </row>
    <row r="31" spans="1:8" ht="19.5" customHeight="1" x14ac:dyDescent="0.25">
      <c r="A31" s="45">
        <f>'Expense Tracker'!C31</f>
        <v>0</v>
      </c>
      <c r="B31" s="45">
        <f>'Expense Tracker'!B31</f>
        <v>0</v>
      </c>
      <c r="C31" s="43">
        <f>'Expense Tracker'!F31</f>
        <v>0</v>
      </c>
      <c r="D31" s="43">
        <f>'Expense Tracker'!G31</f>
        <v>0</v>
      </c>
      <c r="E31" s="43" t="str">
        <f>'Expense Tracker'!H31</f>
        <v/>
      </c>
      <c r="F31" s="46">
        <f>'Expense Tracker'!J31</f>
        <v>0</v>
      </c>
      <c r="G31" s="45">
        <f t="shared" ca="1" si="0"/>
        <v>-46127</v>
      </c>
      <c r="H31" s="45" t="str">
        <f t="shared" ca="1" si="1"/>
        <v>Overdue</v>
      </c>
    </row>
    <row r="32" spans="1:8" ht="19.5" customHeight="1" x14ac:dyDescent="0.25">
      <c r="A32" s="45">
        <f>'Expense Tracker'!C32</f>
        <v>0</v>
      </c>
      <c r="B32" s="45">
        <f>'Expense Tracker'!B32</f>
        <v>0</v>
      </c>
      <c r="C32" s="43">
        <f>'Expense Tracker'!F32</f>
        <v>0</v>
      </c>
      <c r="D32" s="43">
        <f>'Expense Tracker'!G32</f>
        <v>0</v>
      </c>
      <c r="E32" s="43" t="str">
        <f>'Expense Tracker'!H32</f>
        <v/>
      </c>
      <c r="F32" s="46">
        <f>'Expense Tracker'!J32</f>
        <v>0</v>
      </c>
      <c r="G32" s="45">
        <f t="shared" ca="1" si="0"/>
        <v>-46127</v>
      </c>
      <c r="H32" s="45" t="str">
        <f t="shared" ca="1" si="1"/>
        <v>Overdue</v>
      </c>
    </row>
    <row r="33" spans="1:8" ht="19.5" customHeight="1" x14ac:dyDescent="0.25">
      <c r="A33" s="45">
        <f>'Expense Tracker'!C33</f>
        <v>0</v>
      </c>
      <c r="B33" s="45">
        <f>'Expense Tracker'!B33</f>
        <v>0</v>
      </c>
      <c r="C33" s="43">
        <f>'Expense Tracker'!F33</f>
        <v>0</v>
      </c>
      <c r="D33" s="43">
        <f>'Expense Tracker'!G33</f>
        <v>0</v>
      </c>
      <c r="E33" s="43" t="str">
        <f>'Expense Tracker'!H33</f>
        <v/>
      </c>
      <c r="F33" s="46">
        <f>'Expense Tracker'!J33</f>
        <v>0</v>
      </c>
      <c r="G33" s="45">
        <f t="shared" ca="1" si="0"/>
        <v>-46127</v>
      </c>
      <c r="H33" s="45" t="str">
        <f t="shared" ca="1" si="1"/>
        <v>Overdue</v>
      </c>
    </row>
    <row r="34" spans="1:8" ht="19.5" customHeight="1" x14ac:dyDescent="0.25">
      <c r="A34" s="45">
        <f>'Expense Tracker'!C34</f>
        <v>0</v>
      </c>
      <c r="B34" s="45">
        <f>'Expense Tracker'!B34</f>
        <v>0</v>
      </c>
      <c r="C34" s="43">
        <f>'Expense Tracker'!F34</f>
        <v>0</v>
      </c>
      <c r="D34" s="43">
        <f>'Expense Tracker'!G34</f>
        <v>0</v>
      </c>
      <c r="E34" s="43" t="str">
        <f>'Expense Tracker'!H34</f>
        <v/>
      </c>
      <c r="F34" s="46">
        <f>'Expense Tracker'!J34</f>
        <v>0</v>
      </c>
      <c r="G34" s="45">
        <f t="shared" ref="G34:G65" ca="1" si="2">IF(F34="","",F34-TODAY())</f>
        <v>-46127</v>
      </c>
      <c r="H34" s="45" t="str">
        <f t="shared" ref="H34:H65" ca="1" si="3">IF(A34="","",IF(E34&lt;=0,"Paid",IF(F34&lt;TODAY(),"Overdue",IF(F34-TODAY()&lt;=7,"Due Soon","Upcoming"))))</f>
        <v>Overdue</v>
      </c>
    </row>
    <row r="35" spans="1:8" ht="19.5" customHeight="1" x14ac:dyDescent="0.25">
      <c r="A35" s="45">
        <f>'Expense Tracker'!C35</f>
        <v>0</v>
      </c>
      <c r="B35" s="45">
        <f>'Expense Tracker'!B35</f>
        <v>0</v>
      </c>
      <c r="C35" s="43">
        <f>'Expense Tracker'!F35</f>
        <v>0</v>
      </c>
      <c r="D35" s="43">
        <f>'Expense Tracker'!G35</f>
        <v>0</v>
      </c>
      <c r="E35" s="43" t="str">
        <f>'Expense Tracker'!H35</f>
        <v/>
      </c>
      <c r="F35" s="46">
        <f>'Expense Tracker'!J35</f>
        <v>0</v>
      </c>
      <c r="G35" s="45">
        <f t="shared" ca="1" si="2"/>
        <v>-46127</v>
      </c>
      <c r="H35" s="45" t="str">
        <f t="shared" ca="1" si="3"/>
        <v>Overdue</v>
      </c>
    </row>
    <row r="36" spans="1:8" ht="19.5" customHeight="1" x14ac:dyDescent="0.25">
      <c r="A36" s="45">
        <f>'Expense Tracker'!C36</f>
        <v>0</v>
      </c>
      <c r="B36" s="45">
        <f>'Expense Tracker'!B36</f>
        <v>0</v>
      </c>
      <c r="C36" s="43">
        <f>'Expense Tracker'!F36</f>
        <v>0</v>
      </c>
      <c r="D36" s="43">
        <f>'Expense Tracker'!G36</f>
        <v>0</v>
      </c>
      <c r="E36" s="43" t="str">
        <f>'Expense Tracker'!H36</f>
        <v/>
      </c>
      <c r="F36" s="46">
        <f>'Expense Tracker'!J36</f>
        <v>0</v>
      </c>
      <c r="G36" s="45">
        <f t="shared" ca="1" si="2"/>
        <v>-46127</v>
      </c>
      <c r="H36" s="45" t="str">
        <f t="shared" ca="1" si="3"/>
        <v>Overdue</v>
      </c>
    </row>
    <row r="37" spans="1:8" ht="19.5" customHeight="1" x14ac:dyDescent="0.25">
      <c r="A37" s="45">
        <f>'Expense Tracker'!C37</f>
        <v>0</v>
      </c>
      <c r="B37" s="45">
        <f>'Expense Tracker'!B37</f>
        <v>0</v>
      </c>
      <c r="C37" s="43">
        <f>'Expense Tracker'!F37</f>
        <v>0</v>
      </c>
      <c r="D37" s="43">
        <f>'Expense Tracker'!G37</f>
        <v>0</v>
      </c>
      <c r="E37" s="43" t="str">
        <f>'Expense Tracker'!H37</f>
        <v/>
      </c>
      <c r="F37" s="46">
        <f>'Expense Tracker'!J37</f>
        <v>0</v>
      </c>
      <c r="G37" s="45">
        <f t="shared" ca="1" si="2"/>
        <v>-46127</v>
      </c>
      <c r="H37" s="45" t="str">
        <f t="shared" ca="1" si="3"/>
        <v>Overdue</v>
      </c>
    </row>
    <row r="38" spans="1:8" ht="19.5" customHeight="1" x14ac:dyDescent="0.25">
      <c r="A38" s="45">
        <f>'Expense Tracker'!C38</f>
        <v>0</v>
      </c>
      <c r="B38" s="45">
        <f>'Expense Tracker'!B38</f>
        <v>0</v>
      </c>
      <c r="C38" s="43">
        <f>'Expense Tracker'!F38</f>
        <v>0</v>
      </c>
      <c r="D38" s="43">
        <f>'Expense Tracker'!G38</f>
        <v>0</v>
      </c>
      <c r="E38" s="43" t="str">
        <f>'Expense Tracker'!H38</f>
        <v/>
      </c>
      <c r="F38" s="46">
        <f>'Expense Tracker'!J38</f>
        <v>0</v>
      </c>
      <c r="G38" s="45">
        <f t="shared" ca="1" si="2"/>
        <v>-46127</v>
      </c>
      <c r="H38" s="45" t="str">
        <f t="shared" ca="1" si="3"/>
        <v>Overdue</v>
      </c>
    </row>
    <row r="39" spans="1:8" ht="19.5" customHeight="1" x14ac:dyDescent="0.25">
      <c r="A39" s="45">
        <f>'Expense Tracker'!C39</f>
        <v>0</v>
      </c>
      <c r="B39" s="45">
        <f>'Expense Tracker'!B39</f>
        <v>0</v>
      </c>
      <c r="C39" s="43">
        <f>'Expense Tracker'!F39</f>
        <v>0</v>
      </c>
      <c r="D39" s="43">
        <f>'Expense Tracker'!G39</f>
        <v>0</v>
      </c>
      <c r="E39" s="43" t="str">
        <f>'Expense Tracker'!H39</f>
        <v/>
      </c>
      <c r="F39" s="46">
        <f>'Expense Tracker'!J39</f>
        <v>0</v>
      </c>
      <c r="G39" s="45">
        <f t="shared" ca="1" si="2"/>
        <v>-46127</v>
      </c>
      <c r="H39" s="45" t="str">
        <f t="shared" ca="1" si="3"/>
        <v>Overdue</v>
      </c>
    </row>
    <row r="40" spans="1:8" ht="19.5" customHeight="1" x14ac:dyDescent="0.25">
      <c r="A40" s="45">
        <f>'Expense Tracker'!C40</f>
        <v>0</v>
      </c>
      <c r="B40" s="45">
        <f>'Expense Tracker'!B40</f>
        <v>0</v>
      </c>
      <c r="C40" s="43">
        <f>'Expense Tracker'!F40</f>
        <v>0</v>
      </c>
      <c r="D40" s="43">
        <f>'Expense Tracker'!G40</f>
        <v>0</v>
      </c>
      <c r="E40" s="43" t="str">
        <f>'Expense Tracker'!H40</f>
        <v/>
      </c>
      <c r="F40" s="46">
        <f>'Expense Tracker'!J40</f>
        <v>0</v>
      </c>
      <c r="G40" s="45">
        <f t="shared" ca="1" si="2"/>
        <v>-46127</v>
      </c>
      <c r="H40" s="45" t="str">
        <f t="shared" ca="1" si="3"/>
        <v>Overdue</v>
      </c>
    </row>
    <row r="41" spans="1:8" ht="19.5" customHeight="1" x14ac:dyDescent="0.25">
      <c r="A41" s="45">
        <f>'Expense Tracker'!C41</f>
        <v>0</v>
      </c>
      <c r="B41" s="45">
        <f>'Expense Tracker'!B41</f>
        <v>0</v>
      </c>
      <c r="C41" s="43">
        <f>'Expense Tracker'!F41</f>
        <v>0</v>
      </c>
      <c r="D41" s="43">
        <f>'Expense Tracker'!G41</f>
        <v>0</v>
      </c>
      <c r="E41" s="43" t="str">
        <f>'Expense Tracker'!H41</f>
        <v/>
      </c>
      <c r="F41" s="46">
        <f>'Expense Tracker'!J41</f>
        <v>0</v>
      </c>
      <c r="G41" s="45">
        <f t="shared" ca="1" si="2"/>
        <v>-46127</v>
      </c>
      <c r="H41" s="45" t="str">
        <f t="shared" ca="1" si="3"/>
        <v>Overdue</v>
      </c>
    </row>
    <row r="42" spans="1:8" ht="19.5" customHeight="1" x14ac:dyDescent="0.25">
      <c r="A42" s="45">
        <f>'Expense Tracker'!C42</f>
        <v>0</v>
      </c>
      <c r="B42" s="45">
        <f>'Expense Tracker'!B42</f>
        <v>0</v>
      </c>
      <c r="C42" s="43">
        <f>'Expense Tracker'!F42</f>
        <v>0</v>
      </c>
      <c r="D42" s="43">
        <f>'Expense Tracker'!G42</f>
        <v>0</v>
      </c>
      <c r="E42" s="43" t="str">
        <f>'Expense Tracker'!H42</f>
        <v/>
      </c>
      <c r="F42" s="46">
        <f>'Expense Tracker'!J42</f>
        <v>0</v>
      </c>
      <c r="G42" s="45">
        <f t="shared" ca="1" si="2"/>
        <v>-46127</v>
      </c>
      <c r="H42" s="45" t="str">
        <f t="shared" ca="1" si="3"/>
        <v>Overdue</v>
      </c>
    </row>
    <row r="43" spans="1:8" ht="19.5" customHeight="1" x14ac:dyDescent="0.25">
      <c r="A43" s="45">
        <f>'Expense Tracker'!C43</f>
        <v>0</v>
      </c>
      <c r="B43" s="45">
        <f>'Expense Tracker'!B43</f>
        <v>0</v>
      </c>
      <c r="C43" s="43">
        <f>'Expense Tracker'!F43</f>
        <v>0</v>
      </c>
      <c r="D43" s="43">
        <f>'Expense Tracker'!G43</f>
        <v>0</v>
      </c>
      <c r="E43" s="43" t="str">
        <f>'Expense Tracker'!H43</f>
        <v/>
      </c>
      <c r="F43" s="46">
        <f>'Expense Tracker'!J43</f>
        <v>0</v>
      </c>
      <c r="G43" s="45">
        <f t="shared" ca="1" si="2"/>
        <v>-46127</v>
      </c>
      <c r="H43" s="45" t="str">
        <f t="shared" ca="1" si="3"/>
        <v>Overdue</v>
      </c>
    </row>
    <row r="44" spans="1:8" ht="19.5" customHeight="1" x14ac:dyDescent="0.25">
      <c r="A44" s="45">
        <f>'Expense Tracker'!C44</f>
        <v>0</v>
      </c>
      <c r="B44" s="45">
        <f>'Expense Tracker'!B44</f>
        <v>0</v>
      </c>
      <c r="C44" s="43">
        <f>'Expense Tracker'!F44</f>
        <v>0</v>
      </c>
      <c r="D44" s="43">
        <f>'Expense Tracker'!G44</f>
        <v>0</v>
      </c>
      <c r="E44" s="43" t="str">
        <f>'Expense Tracker'!H44</f>
        <v/>
      </c>
      <c r="F44" s="46">
        <f>'Expense Tracker'!J44</f>
        <v>0</v>
      </c>
      <c r="G44" s="45">
        <f t="shared" ca="1" si="2"/>
        <v>-46127</v>
      </c>
      <c r="H44" s="45" t="str">
        <f t="shared" ca="1" si="3"/>
        <v>Overdue</v>
      </c>
    </row>
    <row r="45" spans="1:8" ht="19.5" customHeight="1" x14ac:dyDescent="0.25">
      <c r="A45" s="45">
        <f>'Expense Tracker'!C45</f>
        <v>0</v>
      </c>
      <c r="B45" s="45">
        <f>'Expense Tracker'!B45</f>
        <v>0</v>
      </c>
      <c r="C45" s="43">
        <f>'Expense Tracker'!F45</f>
        <v>0</v>
      </c>
      <c r="D45" s="43">
        <f>'Expense Tracker'!G45</f>
        <v>0</v>
      </c>
      <c r="E45" s="43" t="str">
        <f>'Expense Tracker'!H45</f>
        <v/>
      </c>
      <c r="F45" s="46">
        <f>'Expense Tracker'!J45</f>
        <v>0</v>
      </c>
      <c r="G45" s="45">
        <f t="shared" ca="1" si="2"/>
        <v>-46127</v>
      </c>
      <c r="H45" s="45" t="str">
        <f t="shared" ca="1" si="3"/>
        <v>Overdue</v>
      </c>
    </row>
    <row r="46" spans="1:8" ht="19.5" customHeight="1" x14ac:dyDescent="0.25">
      <c r="A46" s="45">
        <f>'Expense Tracker'!C46</f>
        <v>0</v>
      </c>
      <c r="B46" s="45">
        <f>'Expense Tracker'!B46</f>
        <v>0</v>
      </c>
      <c r="C46" s="43">
        <f>'Expense Tracker'!F46</f>
        <v>0</v>
      </c>
      <c r="D46" s="43">
        <f>'Expense Tracker'!G46</f>
        <v>0</v>
      </c>
      <c r="E46" s="43" t="str">
        <f>'Expense Tracker'!H46</f>
        <v/>
      </c>
      <c r="F46" s="46">
        <f>'Expense Tracker'!J46</f>
        <v>0</v>
      </c>
      <c r="G46" s="45">
        <f t="shared" ca="1" si="2"/>
        <v>-46127</v>
      </c>
      <c r="H46" s="45" t="str">
        <f t="shared" ca="1" si="3"/>
        <v>Overdue</v>
      </c>
    </row>
    <row r="47" spans="1:8" ht="19.5" customHeight="1" x14ac:dyDescent="0.25">
      <c r="A47" s="45">
        <f>'Expense Tracker'!C47</f>
        <v>0</v>
      </c>
      <c r="B47" s="45">
        <f>'Expense Tracker'!B47</f>
        <v>0</v>
      </c>
      <c r="C47" s="43">
        <f>'Expense Tracker'!F47</f>
        <v>0</v>
      </c>
      <c r="D47" s="43">
        <f>'Expense Tracker'!G47</f>
        <v>0</v>
      </c>
      <c r="E47" s="43" t="str">
        <f>'Expense Tracker'!H47</f>
        <v/>
      </c>
      <c r="F47" s="46">
        <f>'Expense Tracker'!J47</f>
        <v>0</v>
      </c>
      <c r="G47" s="45">
        <f t="shared" ca="1" si="2"/>
        <v>-46127</v>
      </c>
      <c r="H47" s="45" t="str">
        <f t="shared" ca="1" si="3"/>
        <v>Overdue</v>
      </c>
    </row>
    <row r="48" spans="1:8" ht="19.5" customHeight="1" x14ac:dyDescent="0.25">
      <c r="A48" s="45">
        <f>'Expense Tracker'!C48</f>
        <v>0</v>
      </c>
      <c r="B48" s="45">
        <f>'Expense Tracker'!B48</f>
        <v>0</v>
      </c>
      <c r="C48" s="43">
        <f>'Expense Tracker'!F48</f>
        <v>0</v>
      </c>
      <c r="D48" s="43">
        <f>'Expense Tracker'!G48</f>
        <v>0</v>
      </c>
      <c r="E48" s="43" t="str">
        <f>'Expense Tracker'!H48</f>
        <v/>
      </c>
      <c r="F48" s="46">
        <f>'Expense Tracker'!J48</f>
        <v>0</v>
      </c>
      <c r="G48" s="45">
        <f t="shared" ca="1" si="2"/>
        <v>-46127</v>
      </c>
      <c r="H48" s="45" t="str">
        <f t="shared" ca="1" si="3"/>
        <v>Overdue</v>
      </c>
    </row>
    <row r="49" spans="1:8" ht="19.5" customHeight="1" x14ac:dyDescent="0.25">
      <c r="A49" s="45">
        <f>'Expense Tracker'!C49</f>
        <v>0</v>
      </c>
      <c r="B49" s="45">
        <f>'Expense Tracker'!B49</f>
        <v>0</v>
      </c>
      <c r="C49" s="43">
        <f>'Expense Tracker'!F49</f>
        <v>0</v>
      </c>
      <c r="D49" s="43">
        <f>'Expense Tracker'!G49</f>
        <v>0</v>
      </c>
      <c r="E49" s="43" t="str">
        <f>'Expense Tracker'!H49</f>
        <v/>
      </c>
      <c r="F49" s="46">
        <f>'Expense Tracker'!J49</f>
        <v>0</v>
      </c>
      <c r="G49" s="45">
        <f t="shared" ca="1" si="2"/>
        <v>-46127</v>
      </c>
      <c r="H49" s="45" t="str">
        <f t="shared" ca="1" si="3"/>
        <v>Overdue</v>
      </c>
    </row>
    <row r="50" spans="1:8" ht="19.5" customHeight="1" x14ac:dyDescent="0.25">
      <c r="A50" s="45">
        <f>'Expense Tracker'!C50</f>
        <v>0</v>
      </c>
      <c r="B50" s="45">
        <f>'Expense Tracker'!B50</f>
        <v>0</v>
      </c>
      <c r="C50" s="43">
        <f>'Expense Tracker'!F50</f>
        <v>0</v>
      </c>
      <c r="D50" s="43">
        <f>'Expense Tracker'!G50</f>
        <v>0</v>
      </c>
      <c r="E50" s="43" t="str">
        <f>'Expense Tracker'!H50</f>
        <v/>
      </c>
      <c r="F50" s="46">
        <f>'Expense Tracker'!J50</f>
        <v>0</v>
      </c>
      <c r="G50" s="45">
        <f t="shared" ca="1" si="2"/>
        <v>-46127</v>
      </c>
      <c r="H50" s="45" t="str">
        <f t="shared" ca="1" si="3"/>
        <v>Overdue</v>
      </c>
    </row>
    <row r="51" spans="1:8" ht="19.5" customHeight="1" x14ac:dyDescent="0.25">
      <c r="A51" s="45">
        <f>'Expense Tracker'!C51</f>
        <v>0</v>
      </c>
      <c r="B51" s="45">
        <f>'Expense Tracker'!B51</f>
        <v>0</v>
      </c>
      <c r="C51" s="43">
        <f>'Expense Tracker'!F51</f>
        <v>0</v>
      </c>
      <c r="D51" s="43">
        <f>'Expense Tracker'!G51</f>
        <v>0</v>
      </c>
      <c r="E51" s="43" t="str">
        <f>'Expense Tracker'!H51</f>
        <v/>
      </c>
      <c r="F51" s="46">
        <f>'Expense Tracker'!J51</f>
        <v>0</v>
      </c>
      <c r="G51" s="45">
        <f t="shared" ca="1" si="2"/>
        <v>-46127</v>
      </c>
      <c r="H51" s="45" t="str">
        <f t="shared" ca="1" si="3"/>
        <v>Overdue</v>
      </c>
    </row>
    <row r="52" spans="1:8" ht="19.5" customHeight="1" x14ac:dyDescent="0.25">
      <c r="A52" s="45">
        <f>'Expense Tracker'!C52</f>
        <v>0</v>
      </c>
      <c r="B52" s="45">
        <f>'Expense Tracker'!B52</f>
        <v>0</v>
      </c>
      <c r="C52" s="43">
        <f>'Expense Tracker'!F52</f>
        <v>0</v>
      </c>
      <c r="D52" s="43">
        <f>'Expense Tracker'!G52</f>
        <v>0</v>
      </c>
      <c r="E52" s="43" t="str">
        <f>'Expense Tracker'!H52</f>
        <v/>
      </c>
      <c r="F52" s="46">
        <f>'Expense Tracker'!J52</f>
        <v>0</v>
      </c>
      <c r="G52" s="45">
        <f t="shared" ca="1" si="2"/>
        <v>-46127</v>
      </c>
      <c r="H52" s="45" t="str">
        <f t="shared" ca="1" si="3"/>
        <v>Overdue</v>
      </c>
    </row>
    <row r="53" spans="1:8" ht="19.5" customHeight="1" x14ac:dyDescent="0.25">
      <c r="A53" s="45">
        <f>'Expense Tracker'!C53</f>
        <v>0</v>
      </c>
      <c r="B53" s="45">
        <f>'Expense Tracker'!B53</f>
        <v>0</v>
      </c>
      <c r="C53" s="43">
        <f>'Expense Tracker'!F53</f>
        <v>0</v>
      </c>
      <c r="D53" s="43">
        <f>'Expense Tracker'!G53</f>
        <v>0</v>
      </c>
      <c r="E53" s="43" t="str">
        <f>'Expense Tracker'!H53</f>
        <v/>
      </c>
      <c r="F53" s="46">
        <f>'Expense Tracker'!J53</f>
        <v>0</v>
      </c>
      <c r="G53" s="45">
        <f t="shared" ca="1" si="2"/>
        <v>-46127</v>
      </c>
      <c r="H53" s="45" t="str">
        <f t="shared" ca="1" si="3"/>
        <v>Overdue</v>
      </c>
    </row>
    <row r="54" spans="1:8" ht="19.5" customHeight="1" x14ac:dyDescent="0.25">
      <c r="A54" s="45">
        <f>'Expense Tracker'!C54</f>
        <v>0</v>
      </c>
      <c r="B54" s="45">
        <f>'Expense Tracker'!B54</f>
        <v>0</v>
      </c>
      <c r="C54" s="43">
        <f>'Expense Tracker'!F54</f>
        <v>0</v>
      </c>
      <c r="D54" s="43">
        <f>'Expense Tracker'!G54</f>
        <v>0</v>
      </c>
      <c r="E54" s="43" t="str">
        <f>'Expense Tracker'!H54</f>
        <v/>
      </c>
      <c r="F54" s="46">
        <f>'Expense Tracker'!J54</f>
        <v>0</v>
      </c>
      <c r="G54" s="45">
        <f t="shared" ca="1" si="2"/>
        <v>-46127</v>
      </c>
      <c r="H54" s="45" t="str">
        <f t="shared" ca="1" si="3"/>
        <v>Overdue</v>
      </c>
    </row>
    <row r="55" spans="1:8" ht="19.5" customHeight="1" x14ac:dyDescent="0.25">
      <c r="A55" s="45">
        <f>'Expense Tracker'!C55</f>
        <v>0</v>
      </c>
      <c r="B55" s="45">
        <f>'Expense Tracker'!B55</f>
        <v>0</v>
      </c>
      <c r="C55" s="43">
        <f>'Expense Tracker'!F55</f>
        <v>0</v>
      </c>
      <c r="D55" s="43">
        <f>'Expense Tracker'!G55</f>
        <v>0</v>
      </c>
      <c r="E55" s="43" t="str">
        <f>'Expense Tracker'!H55</f>
        <v/>
      </c>
      <c r="F55" s="46">
        <f>'Expense Tracker'!J55</f>
        <v>0</v>
      </c>
      <c r="G55" s="45">
        <f t="shared" ca="1" si="2"/>
        <v>-46127</v>
      </c>
      <c r="H55" s="45" t="str">
        <f t="shared" ca="1" si="3"/>
        <v>Overdue</v>
      </c>
    </row>
    <row r="56" spans="1:8" ht="19.5" customHeight="1" x14ac:dyDescent="0.25">
      <c r="A56" s="45">
        <f>'Expense Tracker'!C56</f>
        <v>0</v>
      </c>
      <c r="B56" s="45">
        <f>'Expense Tracker'!B56</f>
        <v>0</v>
      </c>
      <c r="C56" s="43">
        <f>'Expense Tracker'!F56</f>
        <v>0</v>
      </c>
      <c r="D56" s="43">
        <f>'Expense Tracker'!G56</f>
        <v>0</v>
      </c>
      <c r="E56" s="43" t="str">
        <f>'Expense Tracker'!H56</f>
        <v/>
      </c>
      <c r="F56" s="46">
        <f>'Expense Tracker'!J56</f>
        <v>0</v>
      </c>
      <c r="G56" s="45">
        <f t="shared" ca="1" si="2"/>
        <v>-46127</v>
      </c>
      <c r="H56" s="45" t="str">
        <f t="shared" ca="1" si="3"/>
        <v>Overdue</v>
      </c>
    </row>
    <row r="57" spans="1:8" ht="19.5" customHeight="1" x14ac:dyDescent="0.25">
      <c r="A57" s="45">
        <f>'Expense Tracker'!C57</f>
        <v>0</v>
      </c>
      <c r="B57" s="45">
        <f>'Expense Tracker'!B57</f>
        <v>0</v>
      </c>
      <c r="C57" s="43">
        <f>'Expense Tracker'!F57</f>
        <v>0</v>
      </c>
      <c r="D57" s="43">
        <f>'Expense Tracker'!G57</f>
        <v>0</v>
      </c>
      <c r="E57" s="43" t="str">
        <f>'Expense Tracker'!H57</f>
        <v/>
      </c>
      <c r="F57" s="46">
        <f>'Expense Tracker'!J57</f>
        <v>0</v>
      </c>
      <c r="G57" s="45">
        <f t="shared" ca="1" si="2"/>
        <v>-46127</v>
      </c>
      <c r="H57" s="45" t="str">
        <f t="shared" ca="1" si="3"/>
        <v>Overdue</v>
      </c>
    </row>
    <row r="58" spans="1:8" ht="19.5" customHeight="1" x14ac:dyDescent="0.25">
      <c r="A58" s="45">
        <f>'Expense Tracker'!C58</f>
        <v>0</v>
      </c>
      <c r="B58" s="45">
        <f>'Expense Tracker'!B58</f>
        <v>0</v>
      </c>
      <c r="C58" s="43">
        <f>'Expense Tracker'!F58</f>
        <v>0</v>
      </c>
      <c r="D58" s="43">
        <f>'Expense Tracker'!G58</f>
        <v>0</v>
      </c>
      <c r="E58" s="43" t="str">
        <f>'Expense Tracker'!H58</f>
        <v/>
      </c>
      <c r="F58" s="46">
        <f>'Expense Tracker'!J58</f>
        <v>0</v>
      </c>
      <c r="G58" s="45">
        <f t="shared" ca="1" si="2"/>
        <v>-46127</v>
      </c>
      <c r="H58" s="45" t="str">
        <f t="shared" ca="1" si="3"/>
        <v>Overdue</v>
      </c>
    </row>
    <row r="59" spans="1:8" ht="19.5" customHeight="1" x14ac:dyDescent="0.25">
      <c r="A59" s="45">
        <f>'Expense Tracker'!C59</f>
        <v>0</v>
      </c>
      <c r="B59" s="45">
        <f>'Expense Tracker'!B59</f>
        <v>0</v>
      </c>
      <c r="C59" s="43">
        <f>'Expense Tracker'!F59</f>
        <v>0</v>
      </c>
      <c r="D59" s="43">
        <f>'Expense Tracker'!G59</f>
        <v>0</v>
      </c>
      <c r="E59" s="43" t="str">
        <f>'Expense Tracker'!H59</f>
        <v/>
      </c>
      <c r="F59" s="46">
        <f>'Expense Tracker'!J59</f>
        <v>0</v>
      </c>
      <c r="G59" s="45">
        <f t="shared" ca="1" si="2"/>
        <v>-46127</v>
      </c>
      <c r="H59" s="45" t="str">
        <f t="shared" ca="1" si="3"/>
        <v>Overdue</v>
      </c>
    </row>
    <row r="60" spans="1:8" ht="19.5" customHeight="1" x14ac:dyDescent="0.25">
      <c r="A60" s="45">
        <f>'Expense Tracker'!C60</f>
        <v>0</v>
      </c>
      <c r="B60" s="45">
        <f>'Expense Tracker'!B60</f>
        <v>0</v>
      </c>
      <c r="C60" s="43">
        <f>'Expense Tracker'!F60</f>
        <v>0</v>
      </c>
      <c r="D60" s="43">
        <f>'Expense Tracker'!G60</f>
        <v>0</v>
      </c>
      <c r="E60" s="43" t="str">
        <f>'Expense Tracker'!H60</f>
        <v/>
      </c>
      <c r="F60" s="46">
        <f>'Expense Tracker'!J60</f>
        <v>0</v>
      </c>
      <c r="G60" s="45">
        <f t="shared" ca="1" si="2"/>
        <v>-46127</v>
      </c>
      <c r="H60" s="45" t="str">
        <f t="shared" ca="1" si="3"/>
        <v>Overdue</v>
      </c>
    </row>
    <row r="61" spans="1:8" ht="19.5" customHeight="1" x14ac:dyDescent="0.25">
      <c r="A61" s="45">
        <f>'Expense Tracker'!C61</f>
        <v>0</v>
      </c>
      <c r="B61" s="45">
        <f>'Expense Tracker'!B61</f>
        <v>0</v>
      </c>
      <c r="C61" s="43">
        <f>'Expense Tracker'!F61</f>
        <v>0</v>
      </c>
      <c r="D61" s="43">
        <f>'Expense Tracker'!G61</f>
        <v>0</v>
      </c>
      <c r="E61" s="43" t="str">
        <f>'Expense Tracker'!H61</f>
        <v/>
      </c>
      <c r="F61" s="46">
        <f>'Expense Tracker'!J61</f>
        <v>0</v>
      </c>
      <c r="G61" s="45">
        <f t="shared" ca="1" si="2"/>
        <v>-46127</v>
      </c>
      <c r="H61" s="45" t="str">
        <f t="shared" ca="1" si="3"/>
        <v>Overdue</v>
      </c>
    </row>
    <row r="62" spans="1:8" ht="19.5" customHeight="1" x14ac:dyDescent="0.25">
      <c r="A62" s="45">
        <f>'Expense Tracker'!C62</f>
        <v>0</v>
      </c>
      <c r="B62" s="45">
        <f>'Expense Tracker'!B62</f>
        <v>0</v>
      </c>
      <c r="C62" s="43">
        <f>'Expense Tracker'!F62</f>
        <v>0</v>
      </c>
      <c r="D62" s="43">
        <f>'Expense Tracker'!G62</f>
        <v>0</v>
      </c>
      <c r="E62" s="43" t="str">
        <f>'Expense Tracker'!H62</f>
        <v/>
      </c>
      <c r="F62" s="46">
        <f>'Expense Tracker'!J62</f>
        <v>0</v>
      </c>
      <c r="G62" s="45">
        <f t="shared" ca="1" si="2"/>
        <v>-46127</v>
      </c>
      <c r="H62" s="45" t="str">
        <f t="shared" ca="1" si="3"/>
        <v>Overdue</v>
      </c>
    </row>
    <row r="63" spans="1:8" ht="19.5" customHeight="1" x14ac:dyDescent="0.25">
      <c r="A63" s="45">
        <f>'Expense Tracker'!C63</f>
        <v>0</v>
      </c>
      <c r="B63" s="45">
        <f>'Expense Tracker'!B63</f>
        <v>0</v>
      </c>
      <c r="C63" s="43">
        <f>'Expense Tracker'!F63</f>
        <v>0</v>
      </c>
      <c r="D63" s="43">
        <f>'Expense Tracker'!G63</f>
        <v>0</v>
      </c>
      <c r="E63" s="43" t="str">
        <f>'Expense Tracker'!H63</f>
        <v/>
      </c>
      <c r="F63" s="46">
        <f>'Expense Tracker'!J63</f>
        <v>0</v>
      </c>
      <c r="G63" s="45">
        <f t="shared" ca="1" si="2"/>
        <v>-46127</v>
      </c>
      <c r="H63" s="45" t="str">
        <f t="shared" ca="1" si="3"/>
        <v>Overdue</v>
      </c>
    </row>
    <row r="64" spans="1:8" ht="19.5" customHeight="1" x14ac:dyDescent="0.25">
      <c r="A64" s="45">
        <f>'Expense Tracker'!C64</f>
        <v>0</v>
      </c>
      <c r="B64" s="45">
        <f>'Expense Tracker'!B64</f>
        <v>0</v>
      </c>
      <c r="C64" s="43">
        <f>'Expense Tracker'!F64</f>
        <v>0</v>
      </c>
      <c r="D64" s="43">
        <f>'Expense Tracker'!G64</f>
        <v>0</v>
      </c>
      <c r="E64" s="43" t="str">
        <f>'Expense Tracker'!H64</f>
        <v/>
      </c>
      <c r="F64" s="46">
        <f>'Expense Tracker'!J64</f>
        <v>0</v>
      </c>
      <c r="G64" s="45">
        <f t="shared" ca="1" si="2"/>
        <v>-46127</v>
      </c>
      <c r="H64" s="45" t="str">
        <f t="shared" ca="1" si="3"/>
        <v>Overdue</v>
      </c>
    </row>
    <row r="65" spans="1:8" ht="19.5" customHeight="1" x14ac:dyDescent="0.25">
      <c r="A65" s="45">
        <f>'Expense Tracker'!C65</f>
        <v>0</v>
      </c>
      <c r="B65" s="45">
        <f>'Expense Tracker'!B65</f>
        <v>0</v>
      </c>
      <c r="C65" s="43">
        <f>'Expense Tracker'!F65</f>
        <v>0</v>
      </c>
      <c r="D65" s="43">
        <f>'Expense Tracker'!G65</f>
        <v>0</v>
      </c>
      <c r="E65" s="43" t="str">
        <f>'Expense Tracker'!H65</f>
        <v/>
      </c>
      <c r="F65" s="46">
        <f>'Expense Tracker'!J65</f>
        <v>0</v>
      </c>
      <c r="G65" s="45">
        <f t="shared" ca="1" si="2"/>
        <v>-46127</v>
      </c>
      <c r="H65" s="45" t="str">
        <f t="shared" ca="1" si="3"/>
        <v>Overdue</v>
      </c>
    </row>
    <row r="66" spans="1:8" ht="19.5" customHeight="1" x14ac:dyDescent="0.25">
      <c r="A66" s="45">
        <f>'Expense Tracker'!C66</f>
        <v>0</v>
      </c>
      <c r="B66" s="45">
        <f>'Expense Tracker'!B66</f>
        <v>0</v>
      </c>
      <c r="C66" s="43">
        <f>'Expense Tracker'!F66</f>
        <v>0</v>
      </c>
      <c r="D66" s="43">
        <f>'Expense Tracker'!G66</f>
        <v>0</v>
      </c>
      <c r="E66" s="43" t="str">
        <f>'Expense Tracker'!H66</f>
        <v/>
      </c>
      <c r="F66" s="46">
        <f>'Expense Tracker'!J66</f>
        <v>0</v>
      </c>
      <c r="G66" s="45">
        <f t="shared" ref="G66:G97" ca="1" si="4">IF(F66="","",F66-TODAY())</f>
        <v>-46127</v>
      </c>
      <c r="H66" s="45" t="str">
        <f t="shared" ref="H66:H97" ca="1" si="5">IF(A66="","",IF(E66&lt;=0,"Paid",IF(F66&lt;TODAY(),"Overdue",IF(F66-TODAY()&lt;=7,"Due Soon","Upcoming"))))</f>
        <v>Overdue</v>
      </c>
    </row>
    <row r="67" spans="1:8" ht="19.5" customHeight="1" x14ac:dyDescent="0.25">
      <c r="A67" s="45">
        <f>'Expense Tracker'!C67</f>
        <v>0</v>
      </c>
      <c r="B67" s="45">
        <f>'Expense Tracker'!B67</f>
        <v>0</v>
      </c>
      <c r="C67" s="43">
        <f>'Expense Tracker'!F67</f>
        <v>0</v>
      </c>
      <c r="D67" s="43">
        <f>'Expense Tracker'!G67</f>
        <v>0</v>
      </c>
      <c r="E67" s="43" t="str">
        <f>'Expense Tracker'!H67</f>
        <v/>
      </c>
      <c r="F67" s="46">
        <f>'Expense Tracker'!J67</f>
        <v>0</v>
      </c>
      <c r="G67" s="45">
        <f t="shared" ca="1" si="4"/>
        <v>-46127</v>
      </c>
      <c r="H67" s="45" t="str">
        <f t="shared" ca="1" si="5"/>
        <v>Overdue</v>
      </c>
    </row>
    <row r="68" spans="1:8" ht="19.5" customHeight="1" x14ac:dyDescent="0.25">
      <c r="A68" s="45">
        <f>'Expense Tracker'!C68</f>
        <v>0</v>
      </c>
      <c r="B68" s="45">
        <f>'Expense Tracker'!B68</f>
        <v>0</v>
      </c>
      <c r="C68" s="43">
        <f>'Expense Tracker'!F68</f>
        <v>0</v>
      </c>
      <c r="D68" s="43">
        <f>'Expense Tracker'!G68</f>
        <v>0</v>
      </c>
      <c r="E68" s="43" t="str">
        <f>'Expense Tracker'!H68</f>
        <v/>
      </c>
      <c r="F68" s="46">
        <f>'Expense Tracker'!J68</f>
        <v>0</v>
      </c>
      <c r="G68" s="45">
        <f t="shared" ca="1" si="4"/>
        <v>-46127</v>
      </c>
      <c r="H68" s="45" t="str">
        <f t="shared" ca="1" si="5"/>
        <v>Overdue</v>
      </c>
    </row>
    <row r="69" spans="1:8" ht="19.5" customHeight="1" x14ac:dyDescent="0.25">
      <c r="A69" s="45">
        <f>'Expense Tracker'!C69</f>
        <v>0</v>
      </c>
      <c r="B69" s="45">
        <f>'Expense Tracker'!B69</f>
        <v>0</v>
      </c>
      <c r="C69" s="43">
        <f>'Expense Tracker'!F69</f>
        <v>0</v>
      </c>
      <c r="D69" s="43">
        <f>'Expense Tracker'!G69</f>
        <v>0</v>
      </c>
      <c r="E69" s="43" t="str">
        <f>'Expense Tracker'!H69</f>
        <v/>
      </c>
      <c r="F69" s="46">
        <f>'Expense Tracker'!J69</f>
        <v>0</v>
      </c>
      <c r="G69" s="45">
        <f t="shared" ca="1" si="4"/>
        <v>-46127</v>
      </c>
      <c r="H69" s="45" t="str">
        <f t="shared" ca="1" si="5"/>
        <v>Overdue</v>
      </c>
    </row>
    <row r="70" spans="1:8" ht="19.5" customHeight="1" x14ac:dyDescent="0.25">
      <c r="A70" s="45">
        <f>'Expense Tracker'!C70</f>
        <v>0</v>
      </c>
      <c r="B70" s="45">
        <f>'Expense Tracker'!B70</f>
        <v>0</v>
      </c>
      <c r="C70" s="43">
        <f>'Expense Tracker'!F70</f>
        <v>0</v>
      </c>
      <c r="D70" s="43">
        <f>'Expense Tracker'!G70</f>
        <v>0</v>
      </c>
      <c r="E70" s="43" t="str">
        <f>'Expense Tracker'!H70</f>
        <v/>
      </c>
      <c r="F70" s="46">
        <f>'Expense Tracker'!J70</f>
        <v>0</v>
      </c>
      <c r="G70" s="45">
        <f t="shared" ca="1" si="4"/>
        <v>-46127</v>
      </c>
      <c r="H70" s="45" t="str">
        <f t="shared" ca="1" si="5"/>
        <v>Overdue</v>
      </c>
    </row>
    <row r="71" spans="1:8" ht="19.5" customHeight="1" x14ac:dyDescent="0.25">
      <c r="A71" s="45">
        <f>'Expense Tracker'!C71</f>
        <v>0</v>
      </c>
      <c r="B71" s="45">
        <f>'Expense Tracker'!B71</f>
        <v>0</v>
      </c>
      <c r="C71" s="43">
        <f>'Expense Tracker'!F71</f>
        <v>0</v>
      </c>
      <c r="D71" s="43">
        <f>'Expense Tracker'!G71</f>
        <v>0</v>
      </c>
      <c r="E71" s="43" t="str">
        <f>'Expense Tracker'!H71</f>
        <v/>
      </c>
      <c r="F71" s="46">
        <f>'Expense Tracker'!J71</f>
        <v>0</v>
      </c>
      <c r="G71" s="45">
        <f t="shared" ca="1" si="4"/>
        <v>-46127</v>
      </c>
      <c r="H71" s="45" t="str">
        <f t="shared" ca="1" si="5"/>
        <v>Overdue</v>
      </c>
    </row>
    <row r="72" spans="1:8" ht="19.5" customHeight="1" x14ac:dyDescent="0.25">
      <c r="A72" s="45">
        <f>'Expense Tracker'!C72</f>
        <v>0</v>
      </c>
      <c r="B72" s="45">
        <f>'Expense Tracker'!B72</f>
        <v>0</v>
      </c>
      <c r="C72" s="43">
        <f>'Expense Tracker'!F72</f>
        <v>0</v>
      </c>
      <c r="D72" s="43">
        <f>'Expense Tracker'!G72</f>
        <v>0</v>
      </c>
      <c r="E72" s="43" t="str">
        <f>'Expense Tracker'!H72</f>
        <v/>
      </c>
      <c r="F72" s="46">
        <f>'Expense Tracker'!J72</f>
        <v>0</v>
      </c>
      <c r="G72" s="45">
        <f t="shared" ca="1" si="4"/>
        <v>-46127</v>
      </c>
      <c r="H72" s="45" t="str">
        <f t="shared" ca="1" si="5"/>
        <v>Overdue</v>
      </c>
    </row>
    <row r="73" spans="1:8" ht="19.5" customHeight="1" x14ac:dyDescent="0.25">
      <c r="A73" s="45">
        <f>'Expense Tracker'!C73</f>
        <v>0</v>
      </c>
      <c r="B73" s="45">
        <f>'Expense Tracker'!B73</f>
        <v>0</v>
      </c>
      <c r="C73" s="43">
        <f>'Expense Tracker'!F73</f>
        <v>0</v>
      </c>
      <c r="D73" s="43">
        <f>'Expense Tracker'!G73</f>
        <v>0</v>
      </c>
      <c r="E73" s="43" t="str">
        <f>'Expense Tracker'!H73</f>
        <v/>
      </c>
      <c r="F73" s="46">
        <f>'Expense Tracker'!J73</f>
        <v>0</v>
      </c>
      <c r="G73" s="45">
        <f t="shared" ca="1" si="4"/>
        <v>-46127</v>
      </c>
      <c r="H73" s="45" t="str">
        <f t="shared" ca="1" si="5"/>
        <v>Overdue</v>
      </c>
    </row>
    <row r="74" spans="1:8" ht="19.5" customHeight="1" x14ac:dyDescent="0.25">
      <c r="A74" s="45">
        <f>'Expense Tracker'!C74</f>
        <v>0</v>
      </c>
      <c r="B74" s="45">
        <f>'Expense Tracker'!B74</f>
        <v>0</v>
      </c>
      <c r="C74" s="43">
        <f>'Expense Tracker'!F74</f>
        <v>0</v>
      </c>
      <c r="D74" s="43">
        <f>'Expense Tracker'!G74</f>
        <v>0</v>
      </c>
      <c r="E74" s="43" t="str">
        <f>'Expense Tracker'!H74</f>
        <v/>
      </c>
      <c r="F74" s="46">
        <f>'Expense Tracker'!J74</f>
        <v>0</v>
      </c>
      <c r="G74" s="45">
        <f t="shared" ca="1" si="4"/>
        <v>-46127</v>
      </c>
      <c r="H74" s="45" t="str">
        <f t="shared" ca="1" si="5"/>
        <v>Overdue</v>
      </c>
    </row>
    <row r="75" spans="1:8" ht="19.5" customHeight="1" x14ac:dyDescent="0.25">
      <c r="A75" s="45">
        <f>'Expense Tracker'!C75</f>
        <v>0</v>
      </c>
      <c r="B75" s="45">
        <f>'Expense Tracker'!B75</f>
        <v>0</v>
      </c>
      <c r="C75" s="43">
        <f>'Expense Tracker'!F75</f>
        <v>0</v>
      </c>
      <c r="D75" s="43">
        <f>'Expense Tracker'!G75</f>
        <v>0</v>
      </c>
      <c r="E75" s="43" t="str">
        <f>'Expense Tracker'!H75</f>
        <v/>
      </c>
      <c r="F75" s="46">
        <f>'Expense Tracker'!J75</f>
        <v>0</v>
      </c>
      <c r="G75" s="45">
        <f t="shared" ca="1" si="4"/>
        <v>-46127</v>
      </c>
      <c r="H75" s="45" t="str">
        <f t="shared" ca="1" si="5"/>
        <v>Overdue</v>
      </c>
    </row>
    <row r="76" spans="1:8" ht="19.5" customHeight="1" x14ac:dyDescent="0.25">
      <c r="A76" s="45">
        <f>'Expense Tracker'!C76</f>
        <v>0</v>
      </c>
      <c r="B76" s="45">
        <f>'Expense Tracker'!B76</f>
        <v>0</v>
      </c>
      <c r="C76" s="43">
        <f>'Expense Tracker'!F76</f>
        <v>0</v>
      </c>
      <c r="D76" s="43">
        <f>'Expense Tracker'!G76</f>
        <v>0</v>
      </c>
      <c r="E76" s="43" t="str">
        <f>'Expense Tracker'!H76</f>
        <v/>
      </c>
      <c r="F76" s="46">
        <f>'Expense Tracker'!J76</f>
        <v>0</v>
      </c>
      <c r="G76" s="45">
        <f t="shared" ca="1" si="4"/>
        <v>-46127</v>
      </c>
      <c r="H76" s="45" t="str">
        <f t="shared" ca="1" si="5"/>
        <v>Overdue</v>
      </c>
    </row>
    <row r="77" spans="1:8" ht="19.5" customHeight="1" x14ac:dyDescent="0.25">
      <c r="A77" s="45">
        <f>'Expense Tracker'!C77</f>
        <v>0</v>
      </c>
      <c r="B77" s="45">
        <f>'Expense Tracker'!B77</f>
        <v>0</v>
      </c>
      <c r="C77" s="43">
        <f>'Expense Tracker'!F77</f>
        <v>0</v>
      </c>
      <c r="D77" s="43">
        <f>'Expense Tracker'!G77</f>
        <v>0</v>
      </c>
      <c r="E77" s="43" t="str">
        <f>'Expense Tracker'!H77</f>
        <v/>
      </c>
      <c r="F77" s="46">
        <f>'Expense Tracker'!J77</f>
        <v>0</v>
      </c>
      <c r="G77" s="45">
        <f t="shared" ca="1" si="4"/>
        <v>-46127</v>
      </c>
      <c r="H77" s="45" t="str">
        <f t="shared" ca="1" si="5"/>
        <v>Overdue</v>
      </c>
    </row>
    <row r="78" spans="1:8" ht="19.5" customHeight="1" x14ac:dyDescent="0.25">
      <c r="A78" s="45">
        <f>'Expense Tracker'!C78</f>
        <v>0</v>
      </c>
      <c r="B78" s="45">
        <f>'Expense Tracker'!B78</f>
        <v>0</v>
      </c>
      <c r="C78" s="43">
        <f>'Expense Tracker'!F78</f>
        <v>0</v>
      </c>
      <c r="D78" s="43">
        <f>'Expense Tracker'!G78</f>
        <v>0</v>
      </c>
      <c r="E78" s="43" t="str">
        <f>'Expense Tracker'!H78</f>
        <v/>
      </c>
      <c r="F78" s="46">
        <f>'Expense Tracker'!J78</f>
        <v>0</v>
      </c>
      <c r="G78" s="45">
        <f t="shared" ca="1" si="4"/>
        <v>-46127</v>
      </c>
      <c r="H78" s="45" t="str">
        <f t="shared" ca="1" si="5"/>
        <v>Overdue</v>
      </c>
    </row>
    <row r="79" spans="1:8" ht="19.5" customHeight="1" x14ac:dyDescent="0.25">
      <c r="A79" s="45">
        <f>'Expense Tracker'!C79</f>
        <v>0</v>
      </c>
      <c r="B79" s="45">
        <f>'Expense Tracker'!B79</f>
        <v>0</v>
      </c>
      <c r="C79" s="43">
        <f>'Expense Tracker'!F79</f>
        <v>0</v>
      </c>
      <c r="D79" s="43">
        <f>'Expense Tracker'!G79</f>
        <v>0</v>
      </c>
      <c r="E79" s="43" t="str">
        <f>'Expense Tracker'!H79</f>
        <v/>
      </c>
      <c r="F79" s="46">
        <f>'Expense Tracker'!J79</f>
        <v>0</v>
      </c>
      <c r="G79" s="45">
        <f t="shared" ca="1" si="4"/>
        <v>-46127</v>
      </c>
      <c r="H79" s="45" t="str">
        <f t="shared" ca="1" si="5"/>
        <v>Overdue</v>
      </c>
    </row>
    <row r="80" spans="1:8" ht="19.5" customHeight="1" x14ac:dyDescent="0.25">
      <c r="A80" s="45">
        <f>'Expense Tracker'!C80</f>
        <v>0</v>
      </c>
      <c r="B80" s="45">
        <f>'Expense Tracker'!B80</f>
        <v>0</v>
      </c>
      <c r="C80" s="43">
        <f>'Expense Tracker'!F80</f>
        <v>0</v>
      </c>
      <c r="D80" s="43">
        <f>'Expense Tracker'!G80</f>
        <v>0</v>
      </c>
      <c r="E80" s="43" t="str">
        <f>'Expense Tracker'!H80</f>
        <v/>
      </c>
      <c r="F80" s="46">
        <f>'Expense Tracker'!J80</f>
        <v>0</v>
      </c>
      <c r="G80" s="45">
        <f t="shared" ca="1" si="4"/>
        <v>-46127</v>
      </c>
      <c r="H80" s="45" t="str">
        <f t="shared" ca="1" si="5"/>
        <v>Overdue</v>
      </c>
    </row>
    <row r="81" spans="1:8" ht="19.5" customHeight="1" x14ac:dyDescent="0.25">
      <c r="A81" s="45">
        <f>'Expense Tracker'!C81</f>
        <v>0</v>
      </c>
      <c r="B81" s="45">
        <f>'Expense Tracker'!B81</f>
        <v>0</v>
      </c>
      <c r="C81" s="43">
        <f>'Expense Tracker'!F81</f>
        <v>0</v>
      </c>
      <c r="D81" s="43">
        <f>'Expense Tracker'!G81</f>
        <v>0</v>
      </c>
      <c r="E81" s="43" t="str">
        <f>'Expense Tracker'!H81</f>
        <v/>
      </c>
      <c r="F81" s="46">
        <f>'Expense Tracker'!J81</f>
        <v>0</v>
      </c>
      <c r="G81" s="45">
        <f t="shared" ca="1" si="4"/>
        <v>-46127</v>
      </c>
      <c r="H81" s="45" t="str">
        <f t="shared" ca="1" si="5"/>
        <v>Overdue</v>
      </c>
    </row>
    <row r="82" spans="1:8" ht="19.5" customHeight="1" x14ac:dyDescent="0.25">
      <c r="A82" s="45">
        <f>'Expense Tracker'!C82</f>
        <v>0</v>
      </c>
      <c r="B82" s="45">
        <f>'Expense Tracker'!B82</f>
        <v>0</v>
      </c>
      <c r="C82" s="43">
        <f>'Expense Tracker'!F82</f>
        <v>0</v>
      </c>
      <c r="D82" s="43">
        <f>'Expense Tracker'!G82</f>
        <v>0</v>
      </c>
      <c r="E82" s="43" t="str">
        <f>'Expense Tracker'!H82</f>
        <v/>
      </c>
      <c r="F82" s="46">
        <f>'Expense Tracker'!J82</f>
        <v>0</v>
      </c>
      <c r="G82" s="45">
        <f t="shared" ca="1" si="4"/>
        <v>-46127</v>
      </c>
      <c r="H82" s="45" t="str">
        <f t="shared" ca="1" si="5"/>
        <v>Overdue</v>
      </c>
    </row>
    <row r="83" spans="1:8" ht="19.5" customHeight="1" x14ac:dyDescent="0.25">
      <c r="A83" s="45">
        <f>'Expense Tracker'!C83</f>
        <v>0</v>
      </c>
      <c r="B83" s="45">
        <f>'Expense Tracker'!B83</f>
        <v>0</v>
      </c>
      <c r="C83" s="43">
        <f>'Expense Tracker'!F83</f>
        <v>0</v>
      </c>
      <c r="D83" s="43">
        <f>'Expense Tracker'!G83</f>
        <v>0</v>
      </c>
      <c r="E83" s="43" t="str">
        <f>'Expense Tracker'!H83</f>
        <v/>
      </c>
      <c r="F83" s="46">
        <f>'Expense Tracker'!J83</f>
        <v>0</v>
      </c>
      <c r="G83" s="45">
        <f t="shared" ca="1" si="4"/>
        <v>-46127</v>
      </c>
      <c r="H83" s="45" t="str">
        <f t="shared" ca="1" si="5"/>
        <v>Overdue</v>
      </c>
    </row>
    <row r="84" spans="1:8" ht="19.5" customHeight="1" x14ac:dyDescent="0.25">
      <c r="A84" s="45">
        <f>'Expense Tracker'!C84</f>
        <v>0</v>
      </c>
      <c r="B84" s="45">
        <f>'Expense Tracker'!B84</f>
        <v>0</v>
      </c>
      <c r="C84" s="43">
        <f>'Expense Tracker'!F84</f>
        <v>0</v>
      </c>
      <c r="D84" s="43">
        <f>'Expense Tracker'!G84</f>
        <v>0</v>
      </c>
      <c r="E84" s="43" t="str">
        <f>'Expense Tracker'!H84</f>
        <v/>
      </c>
      <c r="F84" s="46">
        <f>'Expense Tracker'!J84</f>
        <v>0</v>
      </c>
      <c r="G84" s="45">
        <f t="shared" ca="1" si="4"/>
        <v>-46127</v>
      </c>
      <c r="H84" s="45" t="str">
        <f t="shared" ca="1" si="5"/>
        <v>Overdue</v>
      </c>
    </row>
    <row r="85" spans="1:8" ht="19.5" customHeight="1" x14ac:dyDescent="0.25">
      <c r="A85" s="45">
        <f>'Expense Tracker'!C85</f>
        <v>0</v>
      </c>
      <c r="B85" s="45">
        <f>'Expense Tracker'!B85</f>
        <v>0</v>
      </c>
      <c r="C85" s="43">
        <f>'Expense Tracker'!F85</f>
        <v>0</v>
      </c>
      <c r="D85" s="43">
        <f>'Expense Tracker'!G85</f>
        <v>0</v>
      </c>
      <c r="E85" s="43" t="str">
        <f>'Expense Tracker'!H85</f>
        <v/>
      </c>
      <c r="F85" s="46">
        <f>'Expense Tracker'!J85</f>
        <v>0</v>
      </c>
      <c r="G85" s="45">
        <f t="shared" ca="1" si="4"/>
        <v>-46127</v>
      </c>
      <c r="H85" s="45" t="str">
        <f t="shared" ca="1" si="5"/>
        <v>Overdue</v>
      </c>
    </row>
    <row r="86" spans="1:8" ht="19.5" customHeight="1" x14ac:dyDescent="0.25">
      <c r="A86" s="45">
        <f>'Expense Tracker'!C86</f>
        <v>0</v>
      </c>
      <c r="B86" s="45">
        <f>'Expense Tracker'!B86</f>
        <v>0</v>
      </c>
      <c r="C86" s="43">
        <f>'Expense Tracker'!F86</f>
        <v>0</v>
      </c>
      <c r="D86" s="43">
        <f>'Expense Tracker'!G86</f>
        <v>0</v>
      </c>
      <c r="E86" s="43" t="str">
        <f>'Expense Tracker'!H86</f>
        <v/>
      </c>
      <c r="F86" s="46">
        <f>'Expense Tracker'!J86</f>
        <v>0</v>
      </c>
      <c r="G86" s="45">
        <f t="shared" ca="1" si="4"/>
        <v>-46127</v>
      </c>
      <c r="H86" s="45" t="str">
        <f t="shared" ca="1" si="5"/>
        <v>Overdue</v>
      </c>
    </row>
    <row r="87" spans="1:8" ht="19.5" customHeight="1" x14ac:dyDescent="0.25">
      <c r="A87" s="45">
        <f>'Expense Tracker'!C87</f>
        <v>0</v>
      </c>
      <c r="B87" s="45">
        <f>'Expense Tracker'!B87</f>
        <v>0</v>
      </c>
      <c r="C87" s="43">
        <f>'Expense Tracker'!F87</f>
        <v>0</v>
      </c>
      <c r="D87" s="43">
        <f>'Expense Tracker'!G87</f>
        <v>0</v>
      </c>
      <c r="E87" s="43" t="str">
        <f>'Expense Tracker'!H87</f>
        <v/>
      </c>
      <c r="F87" s="46">
        <f>'Expense Tracker'!J87</f>
        <v>0</v>
      </c>
      <c r="G87" s="45">
        <f t="shared" ca="1" si="4"/>
        <v>-46127</v>
      </c>
      <c r="H87" s="45" t="str">
        <f t="shared" ca="1" si="5"/>
        <v>Overdue</v>
      </c>
    </row>
    <row r="88" spans="1:8" ht="19.5" customHeight="1" x14ac:dyDescent="0.25">
      <c r="A88" s="45">
        <f>'Expense Tracker'!C88</f>
        <v>0</v>
      </c>
      <c r="B88" s="45">
        <f>'Expense Tracker'!B88</f>
        <v>0</v>
      </c>
      <c r="C88" s="43">
        <f>'Expense Tracker'!F88</f>
        <v>0</v>
      </c>
      <c r="D88" s="43">
        <f>'Expense Tracker'!G88</f>
        <v>0</v>
      </c>
      <c r="E88" s="43" t="str">
        <f>'Expense Tracker'!H88</f>
        <v/>
      </c>
      <c r="F88" s="46">
        <f>'Expense Tracker'!J88</f>
        <v>0</v>
      </c>
      <c r="G88" s="45">
        <f t="shared" ca="1" si="4"/>
        <v>-46127</v>
      </c>
      <c r="H88" s="45" t="str">
        <f t="shared" ca="1" si="5"/>
        <v>Overdue</v>
      </c>
    </row>
    <row r="89" spans="1:8" ht="19.5" customHeight="1" x14ac:dyDescent="0.25">
      <c r="A89" s="45">
        <f>'Expense Tracker'!C89</f>
        <v>0</v>
      </c>
      <c r="B89" s="45">
        <f>'Expense Tracker'!B89</f>
        <v>0</v>
      </c>
      <c r="C89" s="43">
        <f>'Expense Tracker'!F89</f>
        <v>0</v>
      </c>
      <c r="D89" s="43">
        <f>'Expense Tracker'!G89</f>
        <v>0</v>
      </c>
      <c r="E89" s="43" t="str">
        <f>'Expense Tracker'!H89</f>
        <v/>
      </c>
      <c r="F89" s="46">
        <f>'Expense Tracker'!J89</f>
        <v>0</v>
      </c>
      <c r="G89" s="45">
        <f t="shared" ca="1" si="4"/>
        <v>-46127</v>
      </c>
      <c r="H89" s="45" t="str">
        <f t="shared" ca="1" si="5"/>
        <v>Overdue</v>
      </c>
    </row>
    <row r="90" spans="1:8" ht="19.5" customHeight="1" x14ac:dyDescent="0.25">
      <c r="A90" s="45">
        <f>'Expense Tracker'!C90</f>
        <v>0</v>
      </c>
      <c r="B90" s="45">
        <f>'Expense Tracker'!B90</f>
        <v>0</v>
      </c>
      <c r="C90" s="43">
        <f>'Expense Tracker'!F90</f>
        <v>0</v>
      </c>
      <c r="D90" s="43">
        <f>'Expense Tracker'!G90</f>
        <v>0</v>
      </c>
      <c r="E90" s="43" t="str">
        <f>'Expense Tracker'!H90</f>
        <v/>
      </c>
      <c r="F90" s="46">
        <f>'Expense Tracker'!J90</f>
        <v>0</v>
      </c>
      <c r="G90" s="45">
        <f t="shared" ca="1" si="4"/>
        <v>-46127</v>
      </c>
      <c r="H90" s="45" t="str">
        <f t="shared" ca="1" si="5"/>
        <v>Overdue</v>
      </c>
    </row>
    <row r="91" spans="1:8" ht="19.5" customHeight="1" x14ac:dyDescent="0.25">
      <c r="A91" s="45">
        <f>'Expense Tracker'!C91</f>
        <v>0</v>
      </c>
      <c r="B91" s="45">
        <f>'Expense Tracker'!B91</f>
        <v>0</v>
      </c>
      <c r="C91" s="43">
        <f>'Expense Tracker'!F91</f>
        <v>0</v>
      </c>
      <c r="D91" s="43">
        <f>'Expense Tracker'!G91</f>
        <v>0</v>
      </c>
      <c r="E91" s="43" t="str">
        <f>'Expense Tracker'!H91</f>
        <v/>
      </c>
      <c r="F91" s="46">
        <f>'Expense Tracker'!J91</f>
        <v>0</v>
      </c>
      <c r="G91" s="45">
        <f t="shared" ca="1" si="4"/>
        <v>-46127</v>
      </c>
      <c r="H91" s="45" t="str">
        <f t="shared" ca="1" si="5"/>
        <v>Overdue</v>
      </c>
    </row>
    <row r="92" spans="1:8" ht="19.5" customHeight="1" x14ac:dyDescent="0.25">
      <c r="A92" s="45">
        <f>'Expense Tracker'!C92</f>
        <v>0</v>
      </c>
      <c r="B92" s="45">
        <f>'Expense Tracker'!B92</f>
        <v>0</v>
      </c>
      <c r="C92" s="43">
        <f>'Expense Tracker'!F92</f>
        <v>0</v>
      </c>
      <c r="D92" s="43">
        <f>'Expense Tracker'!G92</f>
        <v>0</v>
      </c>
      <c r="E92" s="43" t="str">
        <f>'Expense Tracker'!H92</f>
        <v/>
      </c>
      <c r="F92" s="46">
        <f>'Expense Tracker'!J92</f>
        <v>0</v>
      </c>
      <c r="G92" s="45">
        <f t="shared" ca="1" si="4"/>
        <v>-46127</v>
      </c>
      <c r="H92" s="45" t="str">
        <f t="shared" ca="1" si="5"/>
        <v>Overdue</v>
      </c>
    </row>
    <row r="93" spans="1:8" ht="19.5" customHeight="1" x14ac:dyDescent="0.25">
      <c r="A93" s="45">
        <f>'Expense Tracker'!C93</f>
        <v>0</v>
      </c>
      <c r="B93" s="45">
        <f>'Expense Tracker'!B93</f>
        <v>0</v>
      </c>
      <c r="C93" s="43">
        <f>'Expense Tracker'!F93</f>
        <v>0</v>
      </c>
      <c r="D93" s="43">
        <f>'Expense Tracker'!G93</f>
        <v>0</v>
      </c>
      <c r="E93" s="43" t="str">
        <f>'Expense Tracker'!H93</f>
        <v/>
      </c>
      <c r="F93" s="46">
        <f>'Expense Tracker'!J93</f>
        <v>0</v>
      </c>
      <c r="G93" s="45">
        <f t="shared" ca="1" si="4"/>
        <v>-46127</v>
      </c>
      <c r="H93" s="45" t="str">
        <f t="shared" ca="1" si="5"/>
        <v>Overdue</v>
      </c>
    </row>
    <row r="94" spans="1:8" ht="19.5" customHeight="1" x14ac:dyDescent="0.25">
      <c r="A94" s="45">
        <f>'Expense Tracker'!C94</f>
        <v>0</v>
      </c>
      <c r="B94" s="45">
        <f>'Expense Tracker'!B94</f>
        <v>0</v>
      </c>
      <c r="C94" s="43">
        <f>'Expense Tracker'!F94</f>
        <v>0</v>
      </c>
      <c r="D94" s="43">
        <f>'Expense Tracker'!G94</f>
        <v>0</v>
      </c>
      <c r="E94" s="43" t="str">
        <f>'Expense Tracker'!H94</f>
        <v/>
      </c>
      <c r="F94" s="46">
        <f>'Expense Tracker'!J94</f>
        <v>0</v>
      </c>
      <c r="G94" s="45">
        <f t="shared" ca="1" si="4"/>
        <v>-46127</v>
      </c>
      <c r="H94" s="45" t="str">
        <f t="shared" ca="1" si="5"/>
        <v>Overdue</v>
      </c>
    </row>
    <row r="95" spans="1:8" ht="19.5" customHeight="1" x14ac:dyDescent="0.25">
      <c r="A95" s="45">
        <f>'Expense Tracker'!C95</f>
        <v>0</v>
      </c>
      <c r="B95" s="45">
        <f>'Expense Tracker'!B95</f>
        <v>0</v>
      </c>
      <c r="C95" s="43">
        <f>'Expense Tracker'!F95</f>
        <v>0</v>
      </c>
      <c r="D95" s="43">
        <f>'Expense Tracker'!G95</f>
        <v>0</v>
      </c>
      <c r="E95" s="43" t="str">
        <f>'Expense Tracker'!H95</f>
        <v/>
      </c>
      <c r="F95" s="46">
        <f>'Expense Tracker'!J95</f>
        <v>0</v>
      </c>
      <c r="G95" s="45">
        <f t="shared" ca="1" si="4"/>
        <v>-46127</v>
      </c>
      <c r="H95" s="45" t="str">
        <f t="shared" ca="1" si="5"/>
        <v>Overdue</v>
      </c>
    </row>
    <row r="96" spans="1:8" ht="19.5" customHeight="1" x14ac:dyDescent="0.25">
      <c r="A96" s="45">
        <f>'Expense Tracker'!C96</f>
        <v>0</v>
      </c>
      <c r="B96" s="45">
        <f>'Expense Tracker'!B96</f>
        <v>0</v>
      </c>
      <c r="C96" s="43">
        <f>'Expense Tracker'!F96</f>
        <v>0</v>
      </c>
      <c r="D96" s="43">
        <f>'Expense Tracker'!G96</f>
        <v>0</v>
      </c>
      <c r="E96" s="43" t="str">
        <f>'Expense Tracker'!H96</f>
        <v/>
      </c>
      <c r="F96" s="46">
        <f>'Expense Tracker'!J96</f>
        <v>0</v>
      </c>
      <c r="G96" s="45">
        <f t="shared" ca="1" si="4"/>
        <v>-46127</v>
      </c>
      <c r="H96" s="45" t="str">
        <f t="shared" ca="1" si="5"/>
        <v>Overdue</v>
      </c>
    </row>
    <row r="97" spans="1:8" ht="19.5" customHeight="1" x14ac:dyDescent="0.25">
      <c r="A97" s="45">
        <f>'Expense Tracker'!C97</f>
        <v>0</v>
      </c>
      <c r="B97" s="45">
        <f>'Expense Tracker'!B97</f>
        <v>0</v>
      </c>
      <c r="C97" s="43">
        <f>'Expense Tracker'!F97</f>
        <v>0</v>
      </c>
      <c r="D97" s="43">
        <f>'Expense Tracker'!G97</f>
        <v>0</v>
      </c>
      <c r="E97" s="43" t="str">
        <f>'Expense Tracker'!H97</f>
        <v/>
      </c>
      <c r="F97" s="46">
        <f>'Expense Tracker'!J97</f>
        <v>0</v>
      </c>
      <c r="G97" s="45">
        <f t="shared" ca="1" si="4"/>
        <v>-46127</v>
      </c>
      <c r="H97" s="45" t="str">
        <f t="shared" ca="1" si="5"/>
        <v>Overdue</v>
      </c>
    </row>
    <row r="98" spans="1:8" ht="19.5" customHeight="1" x14ac:dyDescent="0.25">
      <c r="A98" s="45">
        <f>'Expense Tracker'!C98</f>
        <v>0</v>
      </c>
      <c r="B98" s="45">
        <f>'Expense Tracker'!B98</f>
        <v>0</v>
      </c>
      <c r="C98" s="43">
        <f>'Expense Tracker'!F98</f>
        <v>0</v>
      </c>
      <c r="D98" s="43">
        <f>'Expense Tracker'!G98</f>
        <v>0</v>
      </c>
      <c r="E98" s="43" t="str">
        <f>'Expense Tracker'!H98</f>
        <v/>
      </c>
      <c r="F98" s="46">
        <f>'Expense Tracker'!J98</f>
        <v>0</v>
      </c>
      <c r="G98" s="45">
        <f t="shared" ref="G98:G129" ca="1" si="6">IF(F98="","",F98-TODAY())</f>
        <v>-46127</v>
      </c>
      <c r="H98" s="45" t="str">
        <f t="shared" ref="H98:H129" ca="1" si="7">IF(A98="","",IF(E98&lt;=0,"Paid",IF(F98&lt;TODAY(),"Overdue",IF(F98-TODAY()&lt;=7,"Due Soon","Upcoming"))))</f>
        <v>Overdue</v>
      </c>
    </row>
    <row r="99" spans="1:8" ht="19.5" customHeight="1" x14ac:dyDescent="0.25">
      <c r="A99" s="45">
        <f>'Expense Tracker'!C99</f>
        <v>0</v>
      </c>
      <c r="B99" s="45">
        <f>'Expense Tracker'!B99</f>
        <v>0</v>
      </c>
      <c r="C99" s="43">
        <f>'Expense Tracker'!F99</f>
        <v>0</v>
      </c>
      <c r="D99" s="43">
        <f>'Expense Tracker'!G99</f>
        <v>0</v>
      </c>
      <c r="E99" s="43" t="str">
        <f>'Expense Tracker'!H99</f>
        <v/>
      </c>
      <c r="F99" s="46">
        <f>'Expense Tracker'!J99</f>
        <v>0</v>
      </c>
      <c r="G99" s="45">
        <f t="shared" ca="1" si="6"/>
        <v>-46127</v>
      </c>
      <c r="H99" s="45" t="str">
        <f t="shared" ca="1" si="7"/>
        <v>Overdue</v>
      </c>
    </row>
    <row r="100" spans="1:8" ht="19.5" customHeight="1" x14ac:dyDescent="0.25">
      <c r="A100" s="45">
        <f>'Expense Tracker'!C100</f>
        <v>0</v>
      </c>
      <c r="B100" s="45">
        <f>'Expense Tracker'!B100</f>
        <v>0</v>
      </c>
      <c r="C100" s="43">
        <f>'Expense Tracker'!F100</f>
        <v>0</v>
      </c>
      <c r="D100" s="43">
        <f>'Expense Tracker'!G100</f>
        <v>0</v>
      </c>
      <c r="E100" s="43" t="str">
        <f>'Expense Tracker'!H100</f>
        <v/>
      </c>
      <c r="F100" s="46">
        <f>'Expense Tracker'!J100</f>
        <v>0</v>
      </c>
      <c r="G100" s="45">
        <f t="shared" ca="1" si="6"/>
        <v>-46127</v>
      </c>
      <c r="H100" s="45" t="str">
        <f t="shared" ca="1" si="7"/>
        <v>Overdue</v>
      </c>
    </row>
    <row r="101" spans="1:8" ht="19.5" customHeight="1" x14ac:dyDescent="0.25">
      <c r="A101" s="45">
        <f>'Expense Tracker'!C101</f>
        <v>0</v>
      </c>
      <c r="B101" s="45">
        <f>'Expense Tracker'!B101</f>
        <v>0</v>
      </c>
      <c r="C101" s="43">
        <f>'Expense Tracker'!F101</f>
        <v>0</v>
      </c>
      <c r="D101" s="43">
        <f>'Expense Tracker'!G101</f>
        <v>0</v>
      </c>
      <c r="E101" s="43" t="str">
        <f>'Expense Tracker'!H101</f>
        <v/>
      </c>
      <c r="F101" s="46">
        <f>'Expense Tracker'!J101</f>
        <v>0</v>
      </c>
      <c r="G101" s="45">
        <f t="shared" ca="1" si="6"/>
        <v>-46127</v>
      </c>
      <c r="H101" s="45" t="str">
        <f t="shared" ca="1" si="7"/>
        <v>Overdue</v>
      </c>
    </row>
    <row r="102" spans="1:8" ht="19.5" customHeight="1" x14ac:dyDescent="0.25">
      <c r="A102" s="45">
        <f>'Expense Tracker'!C102</f>
        <v>0</v>
      </c>
      <c r="B102" s="45">
        <f>'Expense Tracker'!B102</f>
        <v>0</v>
      </c>
      <c r="C102" s="43">
        <f>'Expense Tracker'!F102</f>
        <v>0</v>
      </c>
      <c r="D102" s="43">
        <f>'Expense Tracker'!G102</f>
        <v>0</v>
      </c>
      <c r="E102" s="43" t="str">
        <f>'Expense Tracker'!H102</f>
        <v/>
      </c>
      <c r="F102" s="46">
        <f>'Expense Tracker'!J102</f>
        <v>0</v>
      </c>
      <c r="G102" s="45">
        <f t="shared" ca="1" si="6"/>
        <v>-46127</v>
      </c>
      <c r="H102" s="45" t="str">
        <f t="shared" ca="1" si="7"/>
        <v>Overdue</v>
      </c>
    </row>
    <row r="103" spans="1:8" ht="19.5" customHeight="1" x14ac:dyDescent="0.25">
      <c r="A103" s="45">
        <f>'Expense Tracker'!C103</f>
        <v>0</v>
      </c>
      <c r="B103" s="45">
        <f>'Expense Tracker'!B103</f>
        <v>0</v>
      </c>
      <c r="C103" s="43">
        <f>'Expense Tracker'!F103</f>
        <v>0</v>
      </c>
      <c r="D103" s="43">
        <f>'Expense Tracker'!G103</f>
        <v>0</v>
      </c>
      <c r="E103" s="43" t="str">
        <f>'Expense Tracker'!H103</f>
        <v/>
      </c>
      <c r="F103" s="46">
        <f>'Expense Tracker'!J103</f>
        <v>0</v>
      </c>
      <c r="G103" s="45">
        <f t="shared" ca="1" si="6"/>
        <v>-46127</v>
      </c>
      <c r="H103" s="45" t="str">
        <f t="shared" ca="1" si="7"/>
        <v>Overdue</v>
      </c>
    </row>
    <row r="104" spans="1:8" ht="19.5" customHeight="1" x14ac:dyDescent="0.25">
      <c r="A104" s="45">
        <f>'Expense Tracker'!C104</f>
        <v>0</v>
      </c>
      <c r="B104" s="45">
        <f>'Expense Tracker'!B104</f>
        <v>0</v>
      </c>
      <c r="C104" s="43">
        <f>'Expense Tracker'!F104</f>
        <v>0</v>
      </c>
      <c r="D104" s="43">
        <f>'Expense Tracker'!G104</f>
        <v>0</v>
      </c>
      <c r="E104" s="43" t="str">
        <f>'Expense Tracker'!H104</f>
        <v/>
      </c>
      <c r="F104" s="46">
        <f>'Expense Tracker'!J104</f>
        <v>0</v>
      </c>
      <c r="G104" s="45">
        <f t="shared" ca="1" si="6"/>
        <v>-46127</v>
      </c>
      <c r="H104" s="45" t="str">
        <f t="shared" ca="1" si="7"/>
        <v>Overdue</v>
      </c>
    </row>
    <row r="105" spans="1:8" ht="19.5" customHeight="1" x14ac:dyDescent="0.25">
      <c r="A105" s="45">
        <f>'Expense Tracker'!C105</f>
        <v>0</v>
      </c>
      <c r="B105" s="45">
        <f>'Expense Tracker'!B105</f>
        <v>0</v>
      </c>
      <c r="C105" s="43">
        <f>'Expense Tracker'!F105</f>
        <v>0</v>
      </c>
      <c r="D105" s="43">
        <f>'Expense Tracker'!G105</f>
        <v>0</v>
      </c>
      <c r="E105" s="43" t="str">
        <f>'Expense Tracker'!H105</f>
        <v/>
      </c>
      <c r="F105" s="46">
        <f>'Expense Tracker'!J105</f>
        <v>0</v>
      </c>
      <c r="G105" s="45">
        <f t="shared" ca="1" si="6"/>
        <v>-46127</v>
      </c>
      <c r="H105" s="45" t="str">
        <f t="shared" ca="1" si="7"/>
        <v>Overdue</v>
      </c>
    </row>
    <row r="106" spans="1:8" ht="19.5" customHeight="1" x14ac:dyDescent="0.25">
      <c r="A106" s="45">
        <f>'Expense Tracker'!C106</f>
        <v>0</v>
      </c>
      <c r="B106" s="45">
        <f>'Expense Tracker'!B106</f>
        <v>0</v>
      </c>
      <c r="C106" s="43">
        <f>'Expense Tracker'!F106</f>
        <v>0</v>
      </c>
      <c r="D106" s="43">
        <f>'Expense Tracker'!G106</f>
        <v>0</v>
      </c>
      <c r="E106" s="43" t="str">
        <f>'Expense Tracker'!H106</f>
        <v/>
      </c>
      <c r="F106" s="46">
        <f>'Expense Tracker'!J106</f>
        <v>0</v>
      </c>
      <c r="G106" s="45">
        <f t="shared" ca="1" si="6"/>
        <v>-46127</v>
      </c>
      <c r="H106" s="45" t="str">
        <f t="shared" ca="1" si="7"/>
        <v>Overdue</v>
      </c>
    </row>
    <row r="107" spans="1:8" ht="19.5" customHeight="1" x14ac:dyDescent="0.25">
      <c r="A107" s="45">
        <f>'Expense Tracker'!C107</f>
        <v>0</v>
      </c>
      <c r="B107" s="45">
        <f>'Expense Tracker'!B107</f>
        <v>0</v>
      </c>
      <c r="C107" s="43">
        <f>'Expense Tracker'!F107</f>
        <v>0</v>
      </c>
      <c r="D107" s="43">
        <f>'Expense Tracker'!G107</f>
        <v>0</v>
      </c>
      <c r="E107" s="43" t="str">
        <f>'Expense Tracker'!H107</f>
        <v/>
      </c>
      <c r="F107" s="46">
        <f>'Expense Tracker'!J107</f>
        <v>0</v>
      </c>
      <c r="G107" s="45">
        <f t="shared" ca="1" si="6"/>
        <v>-46127</v>
      </c>
      <c r="H107" s="45" t="str">
        <f t="shared" ca="1" si="7"/>
        <v>Overdue</v>
      </c>
    </row>
    <row r="108" spans="1:8" ht="19.5" customHeight="1" x14ac:dyDescent="0.25">
      <c r="A108" s="45">
        <f>'Expense Tracker'!C108</f>
        <v>0</v>
      </c>
      <c r="B108" s="45">
        <f>'Expense Tracker'!B108</f>
        <v>0</v>
      </c>
      <c r="C108" s="43">
        <f>'Expense Tracker'!F108</f>
        <v>0</v>
      </c>
      <c r="D108" s="43">
        <f>'Expense Tracker'!G108</f>
        <v>0</v>
      </c>
      <c r="E108" s="43" t="str">
        <f>'Expense Tracker'!H108</f>
        <v/>
      </c>
      <c r="F108" s="46">
        <f>'Expense Tracker'!J108</f>
        <v>0</v>
      </c>
      <c r="G108" s="45">
        <f t="shared" ca="1" si="6"/>
        <v>-46127</v>
      </c>
      <c r="H108" s="45" t="str">
        <f t="shared" ca="1" si="7"/>
        <v>Overdue</v>
      </c>
    </row>
    <row r="109" spans="1:8" ht="19.5" customHeight="1" x14ac:dyDescent="0.25">
      <c r="A109" s="45">
        <f>'Expense Tracker'!C109</f>
        <v>0</v>
      </c>
      <c r="B109" s="45">
        <f>'Expense Tracker'!B109</f>
        <v>0</v>
      </c>
      <c r="C109" s="43">
        <f>'Expense Tracker'!F109</f>
        <v>0</v>
      </c>
      <c r="D109" s="43">
        <f>'Expense Tracker'!G109</f>
        <v>0</v>
      </c>
      <c r="E109" s="43" t="str">
        <f>'Expense Tracker'!H109</f>
        <v/>
      </c>
      <c r="F109" s="46">
        <f>'Expense Tracker'!J109</f>
        <v>0</v>
      </c>
      <c r="G109" s="45">
        <f t="shared" ca="1" si="6"/>
        <v>-46127</v>
      </c>
      <c r="H109" s="45" t="str">
        <f t="shared" ca="1" si="7"/>
        <v>Overdue</v>
      </c>
    </row>
    <row r="110" spans="1:8" ht="19.5" customHeight="1" x14ac:dyDescent="0.25">
      <c r="A110" s="45">
        <f>'Expense Tracker'!C110</f>
        <v>0</v>
      </c>
      <c r="B110" s="45">
        <f>'Expense Tracker'!B110</f>
        <v>0</v>
      </c>
      <c r="C110" s="43">
        <f>'Expense Tracker'!F110</f>
        <v>0</v>
      </c>
      <c r="D110" s="43">
        <f>'Expense Tracker'!G110</f>
        <v>0</v>
      </c>
      <c r="E110" s="43" t="str">
        <f>'Expense Tracker'!H110</f>
        <v/>
      </c>
      <c r="F110" s="46">
        <f>'Expense Tracker'!J110</f>
        <v>0</v>
      </c>
      <c r="G110" s="45">
        <f t="shared" ca="1" si="6"/>
        <v>-46127</v>
      </c>
      <c r="H110" s="45" t="str">
        <f t="shared" ca="1" si="7"/>
        <v>Overdue</v>
      </c>
    </row>
    <row r="111" spans="1:8" ht="19.5" customHeight="1" x14ac:dyDescent="0.25">
      <c r="A111" s="45">
        <f>'Expense Tracker'!C111</f>
        <v>0</v>
      </c>
      <c r="B111" s="45">
        <f>'Expense Tracker'!B111</f>
        <v>0</v>
      </c>
      <c r="C111" s="43">
        <f>'Expense Tracker'!F111</f>
        <v>0</v>
      </c>
      <c r="D111" s="43">
        <f>'Expense Tracker'!G111</f>
        <v>0</v>
      </c>
      <c r="E111" s="43" t="str">
        <f>'Expense Tracker'!H111</f>
        <v/>
      </c>
      <c r="F111" s="46">
        <f>'Expense Tracker'!J111</f>
        <v>0</v>
      </c>
      <c r="G111" s="45">
        <f t="shared" ca="1" si="6"/>
        <v>-46127</v>
      </c>
      <c r="H111" s="45" t="str">
        <f t="shared" ca="1" si="7"/>
        <v>Overdue</v>
      </c>
    </row>
    <row r="112" spans="1:8" ht="19.5" customHeight="1" x14ac:dyDescent="0.25">
      <c r="A112" s="45">
        <f>'Expense Tracker'!C112</f>
        <v>0</v>
      </c>
      <c r="B112" s="45">
        <f>'Expense Tracker'!B112</f>
        <v>0</v>
      </c>
      <c r="C112" s="43">
        <f>'Expense Tracker'!F112</f>
        <v>0</v>
      </c>
      <c r="D112" s="43">
        <f>'Expense Tracker'!G112</f>
        <v>0</v>
      </c>
      <c r="E112" s="43" t="str">
        <f>'Expense Tracker'!H112</f>
        <v/>
      </c>
      <c r="F112" s="46">
        <f>'Expense Tracker'!J112</f>
        <v>0</v>
      </c>
      <c r="G112" s="45">
        <f t="shared" ca="1" si="6"/>
        <v>-46127</v>
      </c>
      <c r="H112" s="45" t="str">
        <f t="shared" ca="1" si="7"/>
        <v>Overdue</v>
      </c>
    </row>
    <row r="113" spans="1:8" ht="19.5" customHeight="1" x14ac:dyDescent="0.25">
      <c r="A113" s="45">
        <f>'Expense Tracker'!C113</f>
        <v>0</v>
      </c>
      <c r="B113" s="45">
        <f>'Expense Tracker'!B113</f>
        <v>0</v>
      </c>
      <c r="C113" s="43">
        <f>'Expense Tracker'!F113</f>
        <v>0</v>
      </c>
      <c r="D113" s="43">
        <f>'Expense Tracker'!G113</f>
        <v>0</v>
      </c>
      <c r="E113" s="43" t="str">
        <f>'Expense Tracker'!H113</f>
        <v/>
      </c>
      <c r="F113" s="46">
        <f>'Expense Tracker'!J113</f>
        <v>0</v>
      </c>
      <c r="G113" s="45">
        <f t="shared" ca="1" si="6"/>
        <v>-46127</v>
      </c>
      <c r="H113" s="45" t="str">
        <f t="shared" ca="1" si="7"/>
        <v>Overdue</v>
      </c>
    </row>
    <row r="114" spans="1:8" ht="19.5" customHeight="1" x14ac:dyDescent="0.25">
      <c r="A114" s="45">
        <f>'Expense Tracker'!C114</f>
        <v>0</v>
      </c>
      <c r="B114" s="45">
        <f>'Expense Tracker'!B114</f>
        <v>0</v>
      </c>
      <c r="C114" s="43">
        <f>'Expense Tracker'!F114</f>
        <v>0</v>
      </c>
      <c r="D114" s="43">
        <f>'Expense Tracker'!G114</f>
        <v>0</v>
      </c>
      <c r="E114" s="43" t="str">
        <f>'Expense Tracker'!H114</f>
        <v/>
      </c>
      <c r="F114" s="46">
        <f>'Expense Tracker'!J114</f>
        <v>0</v>
      </c>
      <c r="G114" s="45">
        <f t="shared" ca="1" si="6"/>
        <v>-46127</v>
      </c>
      <c r="H114" s="45" t="str">
        <f t="shared" ca="1" si="7"/>
        <v>Overdue</v>
      </c>
    </row>
    <row r="115" spans="1:8" ht="19.5" customHeight="1" x14ac:dyDescent="0.25">
      <c r="A115" s="45">
        <f>'Expense Tracker'!C115</f>
        <v>0</v>
      </c>
      <c r="B115" s="45">
        <f>'Expense Tracker'!B115</f>
        <v>0</v>
      </c>
      <c r="C115" s="43">
        <f>'Expense Tracker'!F115</f>
        <v>0</v>
      </c>
      <c r="D115" s="43">
        <f>'Expense Tracker'!G115</f>
        <v>0</v>
      </c>
      <c r="E115" s="43" t="str">
        <f>'Expense Tracker'!H115</f>
        <v/>
      </c>
      <c r="F115" s="46">
        <f>'Expense Tracker'!J115</f>
        <v>0</v>
      </c>
      <c r="G115" s="45">
        <f t="shared" ca="1" si="6"/>
        <v>-46127</v>
      </c>
      <c r="H115" s="45" t="str">
        <f t="shared" ca="1" si="7"/>
        <v>Overdue</v>
      </c>
    </row>
    <row r="116" spans="1:8" ht="19.5" customHeight="1" x14ac:dyDescent="0.25">
      <c r="A116" s="45">
        <f>'Expense Tracker'!C116</f>
        <v>0</v>
      </c>
      <c r="B116" s="45">
        <f>'Expense Tracker'!B116</f>
        <v>0</v>
      </c>
      <c r="C116" s="43">
        <f>'Expense Tracker'!F116</f>
        <v>0</v>
      </c>
      <c r="D116" s="43">
        <f>'Expense Tracker'!G116</f>
        <v>0</v>
      </c>
      <c r="E116" s="43" t="str">
        <f>'Expense Tracker'!H116</f>
        <v/>
      </c>
      <c r="F116" s="46">
        <f>'Expense Tracker'!J116</f>
        <v>0</v>
      </c>
      <c r="G116" s="45">
        <f t="shared" ca="1" si="6"/>
        <v>-46127</v>
      </c>
      <c r="H116" s="45" t="str">
        <f t="shared" ca="1" si="7"/>
        <v>Overdue</v>
      </c>
    </row>
    <row r="117" spans="1:8" ht="19.5" customHeight="1" x14ac:dyDescent="0.25">
      <c r="A117" s="45">
        <f>'Expense Tracker'!C117</f>
        <v>0</v>
      </c>
      <c r="B117" s="45">
        <f>'Expense Tracker'!B117</f>
        <v>0</v>
      </c>
      <c r="C117" s="43">
        <f>'Expense Tracker'!F117</f>
        <v>0</v>
      </c>
      <c r="D117" s="43">
        <f>'Expense Tracker'!G117</f>
        <v>0</v>
      </c>
      <c r="E117" s="43" t="str">
        <f>'Expense Tracker'!H117</f>
        <v/>
      </c>
      <c r="F117" s="46">
        <f>'Expense Tracker'!J117</f>
        <v>0</v>
      </c>
      <c r="G117" s="45">
        <f t="shared" ca="1" si="6"/>
        <v>-46127</v>
      </c>
      <c r="H117" s="45" t="str">
        <f t="shared" ca="1" si="7"/>
        <v>Overdue</v>
      </c>
    </row>
    <row r="118" spans="1:8" ht="19.5" customHeight="1" x14ac:dyDescent="0.25">
      <c r="A118" s="45">
        <f>'Expense Tracker'!C118</f>
        <v>0</v>
      </c>
      <c r="B118" s="45">
        <f>'Expense Tracker'!B118</f>
        <v>0</v>
      </c>
      <c r="C118" s="43">
        <f>'Expense Tracker'!F118</f>
        <v>0</v>
      </c>
      <c r="D118" s="43">
        <f>'Expense Tracker'!G118</f>
        <v>0</v>
      </c>
      <c r="E118" s="43" t="str">
        <f>'Expense Tracker'!H118</f>
        <v/>
      </c>
      <c r="F118" s="46">
        <f>'Expense Tracker'!J118</f>
        <v>0</v>
      </c>
      <c r="G118" s="45">
        <f t="shared" ca="1" si="6"/>
        <v>-46127</v>
      </c>
      <c r="H118" s="45" t="str">
        <f t="shared" ca="1" si="7"/>
        <v>Overdue</v>
      </c>
    </row>
    <row r="119" spans="1:8" ht="19.5" customHeight="1" x14ac:dyDescent="0.25">
      <c r="A119" s="45">
        <f>'Expense Tracker'!C119</f>
        <v>0</v>
      </c>
      <c r="B119" s="45">
        <f>'Expense Tracker'!B119</f>
        <v>0</v>
      </c>
      <c r="C119" s="43">
        <f>'Expense Tracker'!F119</f>
        <v>0</v>
      </c>
      <c r="D119" s="43">
        <f>'Expense Tracker'!G119</f>
        <v>0</v>
      </c>
      <c r="E119" s="43" t="str">
        <f>'Expense Tracker'!H119</f>
        <v/>
      </c>
      <c r="F119" s="46">
        <f>'Expense Tracker'!J119</f>
        <v>0</v>
      </c>
      <c r="G119" s="45">
        <f t="shared" ca="1" si="6"/>
        <v>-46127</v>
      </c>
      <c r="H119" s="45" t="str">
        <f t="shared" ca="1" si="7"/>
        <v>Overdue</v>
      </c>
    </row>
    <row r="120" spans="1:8" ht="19.5" customHeight="1" x14ac:dyDescent="0.25">
      <c r="A120" s="45">
        <f>'Expense Tracker'!C120</f>
        <v>0</v>
      </c>
      <c r="B120" s="45">
        <f>'Expense Tracker'!B120</f>
        <v>0</v>
      </c>
      <c r="C120" s="43">
        <f>'Expense Tracker'!F120</f>
        <v>0</v>
      </c>
      <c r="D120" s="43">
        <f>'Expense Tracker'!G120</f>
        <v>0</v>
      </c>
      <c r="E120" s="43" t="str">
        <f>'Expense Tracker'!H120</f>
        <v/>
      </c>
      <c r="F120" s="46">
        <f>'Expense Tracker'!J120</f>
        <v>0</v>
      </c>
      <c r="G120" s="45">
        <f t="shared" ca="1" si="6"/>
        <v>-46127</v>
      </c>
      <c r="H120" s="45" t="str">
        <f t="shared" ca="1" si="7"/>
        <v>Overdue</v>
      </c>
    </row>
    <row r="121" spans="1:8" ht="19.5" customHeight="1" x14ac:dyDescent="0.25">
      <c r="A121" s="45">
        <f>'Expense Tracker'!C121</f>
        <v>0</v>
      </c>
      <c r="B121" s="45">
        <f>'Expense Tracker'!B121</f>
        <v>0</v>
      </c>
      <c r="C121" s="43">
        <f>'Expense Tracker'!F121</f>
        <v>0</v>
      </c>
      <c r="D121" s="43">
        <f>'Expense Tracker'!G121</f>
        <v>0</v>
      </c>
      <c r="E121" s="43" t="str">
        <f>'Expense Tracker'!H121</f>
        <v/>
      </c>
      <c r="F121" s="46">
        <f>'Expense Tracker'!J121</f>
        <v>0</v>
      </c>
      <c r="G121" s="45">
        <f t="shared" ca="1" si="6"/>
        <v>-46127</v>
      </c>
      <c r="H121" s="45" t="str">
        <f t="shared" ca="1" si="7"/>
        <v>Overdue</v>
      </c>
    </row>
    <row r="122" spans="1:8" ht="19.5" customHeight="1" x14ac:dyDescent="0.25">
      <c r="A122" s="45">
        <f>'Expense Tracker'!C122</f>
        <v>0</v>
      </c>
      <c r="B122" s="45">
        <f>'Expense Tracker'!B122</f>
        <v>0</v>
      </c>
      <c r="C122" s="43">
        <f>'Expense Tracker'!F122</f>
        <v>0</v>
      </c>
      <c r="D122" s="43">
        <f>'Expense Tracker'!G122</f>
        <v>0</v>
      </c>
      <c r="E122" s="43" t="str">
        <f>'Expense Tracker'!H122</f>
        <v/>
      </c>
      <c r="F122" s="46">
        <f>'Expense Tracker'!J122</f>
        <v>0</v>
      </c>
      <c r="G122" s="45">
        <f t="shared" ca="1" si="6"/>
        <v>-46127</v>
      </c>
      <c r="H122" s="45" t="str">
        <f t="shared" ca="1" si="7"/>
        <v>Overdue</v>
      </c>
    </row>
    <row r="123" spans="1:8" ht="19.5" customHeight="1" x14ac:dyDescent="0.25">
      <c r="A123" s="45">
        <f>'Expense Tracker'!C123</f>
        <v>0</v>
      </c>
      <c r="B123" s="45">
        <f>'Expense Tracker'!B123</f>
        <v>0</v>
      </c>
      <c r="C123" s="43">
        <f>'Expense Tracker'!F123</f>
        <v>0</v>
      </c>
      <c r="D123" s="43">
        <f>'Expense Tracker'!G123</f>
        <v>0</v>
      </c>
      <c r="E123" s="43" t="str">
        <f>'Expense Tracker'!H123</f>
        <v/>
      </c>
      <c r="F123" s="46">
        <f>'Expense Tracker'!J123</f>
        <v>0</v>
      </c>
      <c r="G123" s="45">
        <f t="shared" ca="1" si="6"/>
        <v>-46127</v>
      </c>
      <c r="H123" s="45" t="str">
        <f t="shared" ca="1" si="7"/>
        <v>Overdue</v>
      </c>
    </row>
    <row r="124" spans="1:8" ht="19.5" customHeight="1" x14ac:dyDescent="0.25">
      <c r="A124" s="45">
        <f>'Expense Tracker'!C124</f>
        <v>0</v>
      </c>
      <c r="B124" s="45">
        <f>'Expense Tracker'!B124</f>
        <v>0</v>
      </c>
      <c r="C124" s="43">
        <f>'Expense Tracker'!F124</f>
        <v>0</v>
      </c>
      <c r="D124" s="43">
        <f>'Expense Tracker'!G124</f>
        <v>0</v>
      </c>
      <c r="E124" s="43" t="str">
        <f>'Expense Tracker'!H124</f>
        <v/>
      </c>
      <c r="F124" s="46">
        <f>'Expense Tracker'!J124</f>
        <v>0</v>
      </c>
      <c r="G124" s="45">
        <f t="shared" ca="1" si="6"/>
        <v>-46127</v>
      </c>
      <c r="H124" s="45" t="str">
        <f t="shared" ca="1" si="7"/>
        <v>Overdue</v>
      </c>
    </row>
    <row r="125" spans="1:8" ht="19.5" customHeight="1" x14ac:dyDescent="0.25">
      <c r="A125" s="45">
        <f>'Expense Tracker'!C125</f>
        <v>0</v>
      </c>
      <c r="B125" s="45">
        <f>'Expense Tracker'!B125</f>
        <v>0</v>
      </c>
      <c r="C125" s="43">
        <f>'Expense Tracker'!F125</f>
        <v>0</v>
      </c>
      <c r="D125" s="43">
        <f>'Expense Tracker'!G125</f>
        <v>0</v>
      </c>
      <c r="E125" s="43" t="str">
        <f>'Expense Tracker'!H125</f>
        <v/>
      </c>
      <c r="F125" s="46">
        <f>'Expense Tracker'!J125</f>
        <v>0</v>
      </c>
      <c r="G125" s="45">
        <f t="shared" ca="1" si="6"/>
        <v>-46127</v>
      </c>
      <c r="H125" s="45" t="str">
        <f t="shared" ca="1" si="7"/>
        <v>Overdue</v>
      </c>
    </row>
    <row r="126" spans="1:8" ht="19.5" customHeight="1" x14ac:dyDescent="0.25">
      <c r="A126" s="45">
        <f>'Expense Tracker'!C126</f>
        <v>0</v>
      </c>
      <c r="B126" s="45">
        <f>'Expense Tracker'!B126</f>
        <v>0</v>
      </c>
      <c r="C126" s="43">
        <f>'Expense Tracker'!F126</f>
        <v>0</v>
      </c>
      <c r="D126" s="43">
        <f>'Expense Tracker'!G126</f>
        <v>0</v>
      </c>
      <c r="E126" s="43" t="str">
        <f>'Expense Tracker'!H126</f>
        <v/>
      </c>
      <c r="F126" s="46">
        <f>'Expense Tracker'!J126</f>
        <v>0</v>
      </c>
      <c r="G126" s="45">
        <f t="shared" ca="1" si="6"/>
        <v>-46127</v>
      </c>
      <c r="H126" s="45" t="str">
        <f t="shared" ca="1" si="7"/>
        <v>Overdue</v>
      </c>
    </row>
    <row r="127" spans="1:8" ht="19.5" customHeight="1" x14ac:dyDescent="0.25">
      <c r="A127" s="45">
        <f>'Expense Tracker'!C127</f>
        <v>0</v>
      </c>
      <c r="B127" s="45">
        <f>'Expense Tracker'!B127</f>
        <v>0</v>
      </c>
      <c r="C127" s="43">
        <f>'Expense Tracker'!F127</f>
        <v>0</v>
      </c>
      <c r="D127" s="43">
        <f>'Expense Tracker'!G127</f>
        <v>0</v>
      </c>
      <c r="E127" s="43" t="str">
        <f>'Expense Tracker'!H127</f>
        <v/>
      </c>
      <c r="F127" s="46">
        <f>'Expense Tracker'!J127</f>
        <v>0</v>
      </c>
      <c r="G127" s="45">
        <f t="shared" ca="1" si="6"/>
        <v>-46127</v>
      </c>
      <c r="H127" s="45" t="str">
        <f t="shared" ca="1" si="7"/>
        <v>Overdue</v>
      </c>
    </row>
    <row r="128" spans="1:8" ht="19.5" customHeight="1" x14ac:dyDescent="0.25">
      <c r="A128" s="45">
        <f>'Expense Tracker'!C128</f>
        <v>0</v>
      </c>
      <c r="B128" s="45">
        <f>'Expense Tracker'!B128</f>
        <v>0</v>
      </c>
      <c r="C128" s="43">
        <f>'Expense Tracker'!F128</f>
        <v>0</v>
      </c>
      <c r="D128" s="43">
        <f>'Expense Tracker'!G128</f>
        <v>0</v>
      </c>
      <c r="E128" s="43" t="str">
        <f>'Expense Tracker'!H128</f>
        <v/>
      </c>
      <c r="F128" s="46">
        <f>'Expense Tracker'!J128</f>
        <v>0</v>
      </c>
      <c r="G128" s="45">
        <f t="shared" ca="1" si="6"/>
        <v>-46127</v>
      </c>
      <c r="H128" s="45" t="str">
        <f t="shared" ca="1" si="7"/>
        <v>Overdue</v>
      </c>
    </row>
    <row r="129" spans="1:8" ht="19.5" customHeight="1" x14ac:dyDescent="0.25">
      <c r="A129" s="45">
        <f>'Expense Tracker'!C129</f>
        <v>0</v>
      </c>
      <c r="B129" s="45">
        <f>'Expense Tracker'!B129</f>
        <v>0</v>
      </c>
      <c r="C129" s="43">
        <f>'Expense Tracker'!F129</f>
        <v>0</v>
      </c>
      <c r="D129" s="43">
        <f>'Expense Tracker'!G129</f>
        <v>0</v>
      </c>
      <c r="E129" s="43" t="str">
        <f>'Expense Tracker'!H129</f>
        <v/>
      </c>
      <c r="F129" s="46">
        <f>'Expense Tracker'!J129</f>
        <v>0</v>
      </c>
      <c r="G129" s="45">
        <f t="shared" ca="1" si="6"/>
        <v>-46127</v>
      </c>
      <c r="H129" s="45" t="str">
        <f t="shared" ca="1" si="7"/>
        <v>Overdue</v>
      </c>
    </row>
    <row r="130" spans="1:8" ht="19.5" customHeight="1" x14ac:dyDescent="0.25">
      <c r="A130" s="45">
        <f>'Expense Tracker'!C130</f>
        <v>0</v>
      </c>
      <c r="B130" s="45">
        <f>'Expense Tracker'!B130</f>
        <v>0</v>
      </c>
      <c r="C130" s="43">
        <f>'Expense Tracker'!F130</f>
        <v>0</v>
      </c>
      <c r="D130" s="43">
        <f>'Expense Tracker'!G130</f>
        <v>0</v>
      </c>
      <c r="E130" s="43" t="str">
        <f>'Expense Tracker'!H130</f>
        <v/>
      </c>
      <c r="F130" s="46">
        <f>'Expense Tracker'!J130</f>
        <v>0</v>
      </c>
      <c r="G130" s="45">
        <f t="shared" ref="G130:G161" ca="1" si="8">IF(F130="","",F130-TODAY())</f>
        <v>-46127</v>
      </c>
      <c r="H130" s="45" t="str">
        <f t="shared" ref="H130:H151" ca="1" si="9">IF(A130="","",IF(E130&lt;=0,"Paid",IF(F130&lt;TODAY(),"Overdue",IF(F130-TODAY()&lt;=7,"Due Soon","Upcoming"))))</f>
        <v>Overdue</v>
      </c>
    </row>
    <row r="131" spans="1:8" ht="19.5" customHeight="1" x14ac:dyDescent="0.25">
      <c r="A131" s="45">
        <f>'Expense Tracker'!C131</f>
        <v>0</v>
      </c>
      <c r="B131" s="45">
        <f>'Expense Tracker'!B131</f>
        <v>0</v>
      </c>
      <c r="C131" s="43">
        <f>'Expense Tracker'!F131</f>
        <v>0</v>
      </c>
      <c r="D131" s="43">
        <f>'Expense Tracker'!G131</f>
        <v>0</v>
      </c>
      <c r="E131" s="43" t="str">
        <f>'Expense Tracker'!H131</f>
        <v/>
      </c>
      <c r="F131" s="46">
        <f>'Expense Tracker'!J131</f>
        <v>0</v>
      </c>
      <c r="G131" s="45">
        <f t="shared" ca="1" si="8"/>
        <v>-46127</v>
      </c>
      <c r="H131" s="45" t="str">
        <f t="shared" ca="1" si="9"/>
        <v>Overdue</v>
      </c>
    </row>
    <row r="132" spans="1:8" ht="19.5" customHeight="1" x14ac:dyDescent="0.25">
      <c r="A132" s="45">
        <f>'Expense Tracker'!C132</f>
        <v>0</v>
      </c>
      <c r="B132" s="45">
        <f>'Expense Tracker'!B132</f>
        <v>0</v>
      </c>
      <c r="C132" s="43">
        <f>'Expense Tracker'!F132</f>
        <v>0</v>
      </c>
      <c r="D132" s="43">
        <f>'Expense Tracker'!G132</f>
        <v>0</v>
      </c>
      <c r="E132" s="43" t="str">
        <f>'Expense Tracker'!H132</f>
        <v/>
      </c>
      <c r="F132" s="46">
        <f>'Expense Tracker'!J132</f>
        <v>0</v>
      </c>
      <c r="G132" s="45">
        <f t="shared" ca="1" si="8"/>
        <v>-46127</v>
      </c>
      <c r="H132" s="45" t="str">
        <f t="shared" ca="1" si="9"/>
        <v>Overdue</v>
      </c>
    </row>
    <row r="133" spans="1:8" ht="19.5" customHeight="1" x14ac:dyDescent="0.25">
      <c r="A133" s="45">
        <f>'Expense Tracker'!C133</f>
        <v>0</v>
      </c>
      <c r="B133" s="45">
        <f>'Expense Tracker'!B133</f>
        <v>0</v>
      </c>
      <c r="C133" s="43">
        <f>'Expense Tracker'!F133</f>
        <v>0</v>
      </c>
      <c r="D133" s="43">
        <f>'Expense Tracker'!G133</f>
        <v>0</v>
      </c>
      <c r="E133" s="43" t="str">
        <f>'Expense Tracker'!H133</f>
        <v/>
      </c>
      <c r="F133" s="46">
        <f>'Expense Tracker'!J133</f>
        <v>0</v>
      </c>
      <c r="G133" s="45">
        <f t="shared" ca="1" si="8"/>
        <v>-46127</v>
      </c>
      <c r="H133" s="45" t="str">
        <f t="shared" ca="1" si="9"/>
        <v>Overdue</v>
      </c>
    </row>
    <row r="134" spans="1:8" ht="19.5" customHeight="1" x14ac:dyDescent="0.25">
      <c r="A134" s="45">
        <f>'Expense Tracker'!C134</f>
        <v>0</v>
      </c>
      <c r="B134" s="45">
        <f>'Expense Tracker'!B134</f>
        <v>0</v>
      </c>
      <c r="C134" s="43">
        <f>'Expense Tracker'!F134</f>
        <v>0</v>
      </c>
      <c r="D134" s="43">
        <f>'Expense Tracker'!G134</f>
        <v>0</v>
      </c>
      <c r="E134" s="43" t="str">
        <f>'Expense Tracker'!H134</f>
        <v/>
      </c>
      <c r="F134" s="46">
        <f>'Expense Tracker'!J134</f>
        <v>0</v>
      </c>
      <c r="G134" s="45">
        <f t="shared" ca="1" si="8"/>
        <v>-46127</v>
      </c>
      <c r="H134" s="45" t="str">
        <f t="shared" ca="1" si="9"/>
        <v>Overdue</v>
      </c>
    </row>
    <row r="135" spans="1:8" ht="19.5" customHeight="1" x14ac:dyDescent="0.25">
      <c r="A135" s="45">
        <f>'Expense Tracker'!C135</f>
        <v>0</v>
      </c>
      <c r="B135" s="45">
        <f>'Expense Tracker'!B135</f>
        <v>0</v>
      </c>
      <c r="C135" s="43">
        <f>'Expense Tracker'!F135</f>
        <v>0</v>
      </c>
      <c r="D135" s="43">
        <f>'Expense Tracker'!G135</f>
        <v>0</v>
      </c>
      <c r="E135" s="43" t="str">
        <f>'Expense Tracker'!H135</f>
        <v/>
      </c>
      <c r="F135" s="46">
        <f>'Expense Tracker'!J135</f>
        <v>0</v>
      </c>
      <c r="G135" s="45">
        <f t="shared" ca="1" si="8"/>
        <v>-46127</v>
      </c>
      <c r="H135" s="45" t="str">
        <f t="shared" ca="1" si="9"/>
        <v>Overdue</v>
      </c>
    </row>
    <row r="136" spans="1:8" ht="19.5" customHeight="1" x14ac:dyDescent="0.25">
      <c r="A136" s="45">
        <f>'Expense Tracker'!C136</f>
        <v>0</v>
      </c>
      <c r="B136" s="45">
        <f>'Expense Tracker'!B136</f>
        <v>0</v>
      </c>
      <c r="C136" s="43">
        <f>'Expense Tracker'!F136</f>
        <v>0</v>
      </c>
      <c r="D136" s="43">
        <f>'Expense Tracker'!G136</f>
        <v>0</v>
      </c>
      <c r="E136" s="43" t="str">
        <f>'Expense Tracker'!H136</f>
        <v/>
      </c>
      <c r="F136" s="46">
        <f>'Expense Tracker'!J136</f>
        <v>0</v>
      </c>
      <c r="G136" s="45">
        <f t="shared" ca="1" si="8"/>
        <v>-46127</v>
      </c>
      <c r="H136" s="45" t="str">
        <f t="shared" ca="1" si="9"/>
        <v>Overdue</v>
      </c>
    </row>
    <row r="137" spans="1:8" ht="19.5" customHeight="1" x14ac:dyDescent="0.25">
      <c r="A137" s="45">
        <f>'Expense Tracker'!C137</f>
        <v>0</v>
      </c>
      <c r="B137" s="45">
        <f>'Expense Tracker'!B137</f>
        <v>0</v>
      </c>
      <c r="C137" s="43">
        <f>'Expense Tracker'!F137</f>
        <v>0</v>
      </c>
      <c r="D137" s="43">
        <f>'Expense Tracker'!G137</f>
        <v>0</v>
      </c>
      <c r="E137" s="43" t="str">
        <f>'Expense Tracker'!H137</f>
        <v/>
      </c>
      <c r="F137" s="46">
        <f>'Expense Tracker'!J137</f>
        <v>0</v>
      </c>
      <c r="G137" s="45">
        <f t="shared" ca="1" si="8"/>
        <v>-46127</v>
      </c>
      <c r="H137" s="45" t="str">
        <f t="shared" ca="1" si="9"/>
        <v>Overdue</v>
      </c>
    </row>
    <row r="138" spans="1:8" ht="19.5" customHeight="1" x14ac:dyDescent="0.25">
      <c r="A138" s="45">
        <f>'Expense Tracker'!C138</f>
        <v>0</v>
      </c>
      <c r="B138" s="45">
        <f>'Expense Tracker'!B138</f>
        <v>0</v>
      </c>
      <c r="C138" s="43">
        <f>'Expense Tracker'!F138</f>
        <v>0</v>
      </c>
      <c r="D138" s="43">
        <f>'Expense Tracker'!G138</f>
        <v>0</v>
      </c>
      <c r="E138" s="43" t="str">
        <f>'Expense Tracker'!H138</f>
        <v/>
      </c>
      <c r="F138" s="46">
        <f>'Expense Tracker'!J138</f>
        <v>0</v>
      </c>
      <c r="G138" s="45">
        <f t="shared" ca="1" si="8"/>
        <v>-46127</v>
      </c>
      <c r="H138" s="45" t="str">
        <f t="shared" ca="1" si="9"/>
        <v>Overdue</v>
      </c>
    </row>
    <row r="139" spans="1:8" ht="19.5" customHeight="1" x14ac:dyDescent="0.25">
      <c r="A139" s="45">
        <f>'Expense Tracker'!C139</f>
        <v>0</v>
      </c>
      <c r="B139" s="45">
        <f>'Expense Tracker'!B139</f>
        <v>0</v>
      </c>
      <c r="C139" s="43">
        <f>'Expense Tracker'!F139</f>
        <v>0</v>
      </c>
      <c r="D139" s="43">
        <f>'Expense Tracker'!G139</f>
        <v>0</v>
      </c>
      <c r="E139" s="43" t="str">
        <f>'Expense Tracker'!H139</f>
        <v/>
      </c>
      <c r="F139" s="46">
        <f>'Expense Tracker'!J139</f>
        <v>0</v>
      </c>
      <c r="G139" s="45">
        <f t="shared" ca="1" si="8"/>
        <v>-46127</v>
      </c>
      <c r="H139" s="45" t="str">
        <f t="shared" ca="1" si="9"/>
        <v>Overdue</v>
      </c>
    </row>
    <row r="140" spans="1:8" ht="19.5" customHeight="1" x14ac:dyDescent="0.25">
      <c r="A140" s="45">
        <f>'Expense Tracker'!C140</f>
        <v>0</v>
      </c>
      <c r="B140" s="45">
        <f>'Expense Tracker'!B140</f>
        <v>0</v>
      </c>
      <c r="C140" s="43">
        <f>'Expense Tracker'!F140</f>
        <v>0</v>
      </c>
      <c r="D140" s="43">
        <f>'Expense Tracker'!G140</f>
        <v>0</v>
      </c>
      <c r="E140" s="43" t="str">
        <f>'Expense Tracker'!H140</f>
        <v/>
      </c>
      <c r="F140" s="46">
        <f>'Expense Tracker'!J140</f>
        <v>0</v>
      </c>
      <c r="G140" s="45">
        <f t="shared" ca="1" si="8"/>
        <v>-46127</v>
      </c>
      <c r="H140" s="45" t="str">
        <f t="shared" ca="1" si="9"/>
        <v>Overdue</v>
      </c>
    </row>
    <row r="141" spans="1:8" ht="19.5" customHeight="1" x14ac:dyDescent="0.25">
      <c r="A141" s="45">
        <f>'Expense Tracker'!C141</f>
        <v>0</v>
      </c>
      <c r="B141" s="45">
        <f>'Expense Tracker'!B141</f>
        <v>0</v>
      </c>
      <c r="C141" s="43">
        <f>'Expense Tracker'!F141</f>
        <v>0</v>
      </c>
      <c r="D141" s="43">
        <f>'Expense Tracker'!G141</f>
        <v>0</v>
      </c>
      <c r="E141" s="43" t="str">
        <f>'Expense Tracker'!H141</f>
        <v/>
      </c>
      <c r="F141" s="46">
        <f>'Expense Tracker'!J141</f>
        <v>0</v>
      </c>
      <c r="G141" s="45">
        <f t="shared" ca="1" si="8"/>
        <v>-46127</v>
      </c>
      <c r="H141" s="45" t="str">
        <f t="shared" ca="1" si="9"/>
        <v>Overdue</v>
      </c>
    </row>
    <row r="142" spans="1:8" ht="19.5" customHeight="1" x14ac:dyDescent="0.25">
      <c r="A142" s="45">
        <f>'Expense Tracker'!C142</f>
        <v>0</v>
      </c>
      <c r="B142" s="45">
        <f>'Expense Tracker'!B142</f>
        <v>0</v>
      </c>
      <c r="C142" s="43">
        <f>'Expense Tracker'!F142</f>
        <v>0</v>
      </c>
      <c r="D142" s="43">
        <f>'Expense Tracker'!G142</f>
        <v>0</v>
      </c>
      <c r="E142" s="43" t="str">
        <f>'Expense Tracker'!H142</f>
        <v/>
      </c>
      <c r="F142" s="46">
        <f>'Expense Tracker'!J142</f>
        <v>0</v>
      </c>
      <c r="G142" s="45">
        <f t="shared" ca="1" si="8"/>
        <v>-46127</v>
      </c>
      <c r="H142" s="45" t="str">
        <f t="shared" ca="1" si="9"/>
        <v>Overdue</v>
      </c>
    </row>
    <row r="143" spans="1:8" ht="19.5" customHeight="1" x14ac:dyDescent="0.25">
      <c r="A143" s="45">
        <f>'Expense Tracker'!C143</f>
        <v>0</v>
      </c>
      <c r="B143" s="45">
        <f>'Expense Tracker'!B143</f>
        <v>0</v>
      </c>
      <c r="C143" s="43">
        <f>'Expense Tracker'!F143</f>
        <v>0</v>
      </c>
      <c r="D143" s="43">
        <f>'Expense Tracker'!G143</f>
        <v>0</v>
      </c>
      <c r="E143" s="43" t="str">
        <f>'Expense Tracker'!H143</f>
        <v/>
      </c>
      <c r="F143" s="46">
        <f>'Expense Tracker'!J143</f>
        <v>0</v>
      </c>
      <c r="G143" s="45">
        <f t="shared" ca="1" si="8"/>
        <v>-46127</v>
      </c>
      <c r="H143" s="45" t="str">
        <f t="shared" ca="1" si="9"/>
        <v>Overdue</v>
      </c>
    </row>
    <row r="144" spans="1:8" ht="19.5" customHeight="1" x14ac:dyDescent="0.25">
      <c r="A144" s="45">
        <f>'Expense Tracker'!C144</f>
        <v>0</v>
      </c>
      <c r="B144" s="45">
        <f>'Expense Tracker'!B144</f>
        <v>0</v>
      </c>
      <c r="C144" s="43">
        <f>'Expense Tracker'!F144</f>
        <v>0</v>
      </c>
      <c r="D144" s="43">
        <f>'Expense Tracker'!G144</f>
        <v>0</v>
      </c>
      <c r="E144" s="43" t="str">
        <f>'Expense Tracker'!H144</f>
        <v/>
      </c>
      <c r="F144" s="46">
        <f>'Expense Tracker'!J144</f>
        <v>0</v>
      </c>
      <c r="G144" s="45">
        <f t="shared" ca="1" si="8"/>
        <v>-46127</v>
      </c>
      <c r="H144" s="45" t="str">
        <f t="shared" ca="1" si="9"/>
        <v>Overdue</v>
      </c>
    </row>
    <row r="145" spans="1:8" ht="19.5" customHeight="1" x14ac:dyDescent="0.25">
      <c r="A145" s="45">
        <f>'Expense Tracker'!C145</f>
        <v>0</v>
      </c>
      <c r="B145" s="45">
        <f>'Expense Tracker'!B145</f>
        <v>0</v>
      </c>
      <c r="C145" s="43">
        <f>'Expense Tracker'!F145</f>
        <v>0</v>
      </c>
      <c r="D145" s="43">
        <f>'Expense Tracker'!G145</f>
        <v>0</v>
      </c>
      <c r="E145" s="43" t="str">
        <f>'Expense Tracker'!H145</f>
        <v/>
      </c>
      <c r="F145" s="46">
        <f>'Expense Tracker'!J145</f>
        <v>0</v>
      </c>
      <c r="G145" s="45">
        <f t="shared" ca="1" si="8"/>
        <v>-46127</v>
      </c>
      <c r="H145" s="45" t="str">
        <f t="shared" ca="1" si="9"/>
        <v>Overdue</v>
      </c>
    </row>
    <row r="146" spans="1:8" ht="19.5" customHeight="1" x14ac:dyDescent="0.25">
      <c r="A146" s="45">
        <f>'Expense Tracker'!C146</f>
        <v>0</v>
      </c>
      <c r="B146" s="45">
        <f>'Expense Tracker'!B146</f>
        <v>0</v>
      </c>
      <c r="C146" s="43">
        <f>'Expense Tracker'!F146</f>
        <v>0</v>
      </c>
      <c r="D146" s="43">
        <f>'Expense Tracker'!G146</f>
        <v>0</v>
      </c>
      <c r="E146" s="43" t="str">
        <f>'Expense Tracker'!H146</f>
        <v/>
      </c>
      <c r="F146" s="46">
        <f>'Expense Tracker'!J146</f>
        <v>0</v>
      </c>
      <c r="G146" s="45">
        <f t="shared" ca="1" si="8"/>
        <v>-46127</v>
      </c>
      <c r="H146" s="45" t="str">
        <f t="shared" ca="1" si="9"/>
        <v>Overdue</v>
      </c>
    </row>
    <row r="147" spans="1:8" ht="19.5" customHeight="1" x14ac:dyDescent="0.25">
      <c r="A147" s="45">
        <f>'Expense Tracker'!C147</f>
        <v>0</v>
      </c>
      <c r="B147" s="45">
        <f>'Expense Tracker'!B147</f>
        <v>0</v>
      </c>
      <c r="C147" s="43">
        <f>'Expense Tracker'!F147</f>
        <v>0</v>
      </c>
      <c r="D147" s="43">
        <f>'Expense Tracker'!G147</f>
        <v>0</v>
      </c>
      <c r="E147" s="43" t="str">
        <f>'Expense Tracker'!H147</f>
        <v/>
      </c>
      <c r="F147" s="46">
        <f>'Expense Tracker'!J147</f>
        <v>0</v>
      </c>
      <c r="G147" s="45">
        <f t="shared" ca="1" si="8"/>
        <v>-46127</v>
      </c>
      <c r="H147" s="45" t="str">
        <f t="shared" ca="1" si="9"/>
        <v>Overdue</v>
      </c>
    </row>
    <row r="148" spans="1:8" ht="19.5" customHeight="1" x14ac:dyDescent="0.25">
      <c r="A148" s="45">
        <f>'Expense Tracker'!C148</f>
        <v>0</v>
      </c>
      <c r="B148" s="45">
        <f>'Expense Tracker'!B148</f>
        <v>0</v>
      </c>
      <c r="C148" s="43">
        <f>'Expense Tracker'!F148</f>
        <v>0</v>
      </c>
      <c r="D148" s="43">
        <f>'Expense Tracker'!G148</f>
        <v>0</v>
      </c>
      <c r="E148" s="43" t="str">
        <f>'Expense Tracker'!H148</f>
        <v/>
      </c>
      <c r="F148" s="46">
        <f>'Expense Tracker'!J148</f>
        <v>0</v>
      </c>
      <c r="G148" s="45">
        <f t="shared" ca="1" si="8"/>
        <v>-46127</v>
      </c>
      <c r="H148" s="45" t="str">
        <f t="shared" ca="1" si="9"/>
        <v>Overdue</v>
      </c>
    </row>
    <row r="149" spans="1:8" ht="19.5" customHeight="1" x14ac:dyDescent="0.25">
      <c r="A149" s="45">
        <f>'Expense Tracker'!C149</f>
        <v>0</v>
      </c>
      <c r="B149" s="45">
        <f>'Expense Tracker'!B149</f>
        <v>0</v>
      </c>
      <c r="C149" s="43">
        <f>'Expense Tracker'!F149</f>
        <v>0</v>
      </c>
      <c r="D149" s="43">
        <f>'Expense Tracker'!G149</f>
        <v>0</v>
      </c>
      <c r="E149" s="43" t="str">
        <f>'Expense Tracker'!H149</f>
        <v/>
      </c>
      <c r="F149" s="46">
        <f>'Expense Tracker'!J149</f>
        <v>0</v>
      </c>
      <c r="G149" s="45">
        <f t="shared" ca="1" si="8"/>
        <v>-46127</v>
      </c>
      <c r="H149" s="45" t="str">
        <f t="shared" ca="1" si="9"/>
        <v>Overdue</v>
      </c>
    </row>
    <row r="150" spans="1:8" ht="19.5" customHeight="1" x14ac:dyDescent="0.25">
      <c r="A150" s="45">
        <f>'Expense Tracker'!C150</f>
        <v>0</v>
      </c>
      <c r="B150" s="45">
        <f>'Expense Tracker'!B150</f>
        <v>0</v>
      </c>
      <c r="C150" s="43">
        <f>'Expense Tracker'!F150</f>
        <v>0</v>
      </c>
      <c r="D150" s="43">
        <f>'Expense Tracker'!G150</f>
        <v>0</v>
      </c>
      <c r="E150" s="43" t="str">
        <f>'Expense Tracker'!H150</f>
        <v/>
      </c>
      <c r="F150" s="46">
        <f>'Expense Tracker'!J150</f>
        <v>0</v>
      </c>
      <c r="G150" s="45">
        <f t="shared" ca="1" si="8"/>
        <v>-46127</v>
      </c>
      <c r="H150" s="45" t="str">
        <f t="shared" ca="1" si="9"/>
        <v>Overdue</v>
      </c>
    </row>
    <row r="151" spans="1:8" ht="19.5" customHeight="1" x14ac:dyDescent="0.25">
      <c r="A151" s="45">
        <f>'Expense Tracker'!C151</f>
        <v>0</v>
      </c>
      <c r="B151" s="45">
        <f>'Expense Tracker'!B151</f>
        <v>0</v>
      </c>
      <c r="C151" s="43">
        <f>'Expense Tracker'!F151</f>
        <v>0</v>
      </c>
      <c r="D151" s="43">
        <f>'Expense Tracker'!G151</f>
        <v>0</v>
      </c>
      <c r="E151" s="43" t="str">
        <f>'Expense Tracker'!H151</f>
        <v/>
      </c>
      <c r="F151" s="46">
        <f>'Expense Tracker'!J151</f>
        <v>0</v>
      </c>
      <c r="G151" s="45">
        <f t="shared" ca="1" si="8"/>
        <v>-46127</v>
      </c>
      <c r="H151" s="45" t="str">
        <f t="shared" ca="1" si="9"/>
        <v>Overdue</v>
      </c>
    </row>
  </sheetData>
  <conditionalFormatting sqref="A2:H151">
    <cfRule type="expression" dxfId="4" priority="2">
      <formula>$H2="Overdue"</formula>
    </cfRule>
    <cfRule type="expression" dxfId="3" priority="3">
      <formula>$H2="Due Soon"</formula>
    </cfRule>
    <cfRule type="expression" dxfId="2" priority="4">
      <formula>$H2="Paid"</formula>
    </cfRule>
  </conditionalFormatting>
  <pageMargins left="0.3" right="0.3" top="0.5" bottom="0.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4C6E7"/>
  </sheetPr>
  <dimension ref="A1:G154"/>
  <sheetViews>
    <sheetView showGridLines="0" zoomScaleNormal="100" workbookViewId="0">
      <selection sqref="A1:G1"/>
    </sheetView>
  </sheetViews>
  <sheetFormatPr defaultColWidth="8.7109375" defaultRowHeight="15" customHeight="1" x14ac:dyDescent="0.25"/>
  <cols>
    <col min="1" max="1" width="22" customWidth="1"/>
    <col min="2" max="3" width="14" customWidth="1"/>
    <col min="4" max="4" width="16" customWidth="1"/>
    <col min="5" max="5" width="14" customWidth="1"/>
    <col min="6" max="6" width="10" customWidth="1"/>
    <col min="7" max="7" width="14" customWidth="1"/>
  </cols>
  <sheetData>
    <row r="1" spans="1:7" ht="19.5" customHeight="1" x14ac:dyDescent="0.3">
      <c r="A1" s="1" t="s">
        <v>76</v>
      </c>
      <c r="B1" s="1"/>
      <c r="C1" s="1"/>
      <c r="D1" s="1"/>
      <c r="E1" s="1"/>
      <c r="F1" s="1"/>
      <c r="G1" s="1"/>
    </row>
    <row r="2" spans="1:7" ht="19.5" customHeight="1" x14ac:dyDescent="0.25">
      <c r="A2" s="47" t="s">
        <v>77</v>
      </c>
      <c r="B2" s="47">
        <f>Settings!$B$8</f>
        <v>100</v>
      </c>
      <c r="C2" s="47" t="s">
        <v>78</v>
      </c>
      <c r="D2" s="47">
        <f>COUNTIF(C5:C154,"Attending")</f>
        <v>1</v>
      </c>
      <c r="E2" s="47" t="s">
        <v>79</v>
      </c>
      <c r="F2" s="48">
        <f>SUM(G5:G154)</f>
        <v>150</v>
      </c>
    </row>
    <row r="3" spans="1:7" ht="19.5" customHeight="1" x14ac:dyDescent="0.25"/>
    <row r="4" spans="1:7" ht="19.5" customHeight="1" x14ac:dyDescent="0.25">
      <c r="A4" s="49" t="s">
        <v>80</v>
      </c>
      <c r="B4" s="49" t="s">
        <v>81</v>
      </c>
      <c r="C4" s="49" t="s">
        <v>82</v>
      </c>
      <c r="D4" s="49" t="s">
        <v>83</v>
      </c>
      <c r="E4" s="49" t="s">
        <v>84</v>
      </c>
      <c r="F4" s="49" t="s">
        <v>85</v>
      </c>
      <c r="G4" s="49" t="s">
        <v>72</v>
      </c>
    </row>
    <row r="5" spans="1:7" ht="19.5" customHeight="1" x14ac:dyDescent="0.25">
      <c r="A5" s="45" t="s">
        <v>86</v>
      </c>
      <c r="B5" s="45" t="s">
        <v>87</v>
      </c>
      <c r="C5" s="45" t="s">
        <v>78</v>
      </c>
      <c r="D5" s="45" t="s">
        <v>88</v>
      </c>
      <c r="E5" s="43">
        <f>Settings!$E$4</f>
        <v>150</v>
      </c>
      <c r="F5" s="45">
        <f t="shared" ref="F5:F36" si="0">IF(C5="Attending",1,0)</f>
        <v>1</v>
      </c>
      <c r="G5" s="43">
        <f t="shared" ref="G5:G36" si="1">IF(C5="Attending",E5,0)</f>
        <v>150</v>
      </c>
    </row>
    <row r="6" spans="1:7" ht="19.5" customHeight="1" x14ac:dyDescent="0.25">
      <c r="A6" s="45"/>
      <c r="B6" s="45"/>
      <c r="C6" s="45"/>
      <c r="D6" s="45"/>
      <c r="E6" s="43">
        <f>Settings!$E$4</f>
        <v>150</v>
      </c>
      <c r="F6" s="45">
        <f t="shared" si="0"/>
        <v>0</v>
      </c>
      <c r="G6" s="43">
        <f t="shared" si="1"/>
        <v>0</v>
      </c>
    </row>
    <row r="7" spans="1:7" ht="19.5" customHeight="1" x14ac:dyDescent="0.25">
      <c r="A7" s="45"/>
      <c r="B7" s="45"/>
      <c r="C7" s="45"/>
      <c r="D7" s="45"/>
      <c r="E7" s="43">
        <f>Settings!$E$4</f>
        <v>150</v>
      </c>
      <c r="F7" s="45">
        <f t="shared" si="0"/>
        <v>0</v>
      </c>
      <c r="G7" s="43">
        <f t="shared" si="1"/>
        <v>0</v>
      </c>
    </row>
    <row r="8" spans="1:7" ht="19.5" customHeight="1" x14ac:dyDescent="0.25">
      <c r="A8" s="45"/>
      <c r="B8" s="45"/>
      <c r="C8" s="45"/>
      <c r="D8" s="45"/>
      <c r="E8" s="43">
        <f>Settings!$E$4</f>
        <v>150</v>
      </c>
      <c r="F8" s="45">
        <f t="shared" si="0"/>
        <v>0</v>
      </c>
      <c r="G8" s="43">
        <f t="shared" si="1"/>
        <v>0</v>
      </c>
    </row>
    <row r="9" spans="1:7" ht="19.5" customHeight="1" x14ac:dyDescent="0.25">
      <c r="A9" s="45"/>
      <c r="B9" s="45"/>
      <c r="C9" s="45"/>
      <c r="D9" s="45"/>
      <c r="E9" s="43">
        <f>Settings!$E$4</f>
        <v>150</v>
      </c>
      <c r="F9" s="45">
        <f t="shared" si="0"/>
        <v>0</v>
      </c>
      <c r="G9" s="43">
        <f t="shared" si="1"/>
        <v>0</v>
      </c>
    </row>
    <row r="10" spans="1:7" ht="19.5" customHeight="1" x14ac:dyDescent="0.25">
      <c r="A10" s="45"/>
      <c r="B10" s="45"/>
      <c r="C10" s="45"/>
      <c r="D10" s="45"/>
      <c r="E10" s="43">
        <f>Settings!$E$4</f>
        <v>150</v>
      </c>
      <c r="F10" s="45">
        <f t="shared" si="0"/>
        <v>0</v>
      </c>
      <c r="G10" s="43">
        <f t="shared" si="1"/>
        <v>0</v>
      </c>
    </row>
    <row r="11" spans="1:7" ht="19.5" customHeight="1" x14ac:dyDescent="0.25">
      <c r="A11" s="45"/>
      <c r="B11" s="45"/>
      <c r="C11" s="45"/>
      <c r="D11" s="45"/>
      <c r="E11" s="43">
        <f>Settings!$E$4</f>
        <v>150</v>
      </c>
      <c r="F11" s="45">
        <f t="shared" si="0"/>
        <v>0</v>
      </c>
      <c r="G11" s="43">
        <f t="shared" si="1"/>
        <v>0</v>
      </c>
    </row>
    <row r="12" spans="1:7" ht="19.5" customHeight="1" x14ac:dyDescent="0.25">
      <c r="A12" s="45"/>
      <c r="B12" s="45"/>
      <c r="C12" s="45"/>
      <c r="D12" s="45"/>
      <c r="E12" s="43">
        <f>Settings!$E$4</f>
        <v>150</v>
      </c>
      <c r="F12" s="45">
        <f t="shared" si="0"/>
        <v>0</v>
      </c>
      <c r="G12" s="43">
        <f t="shared" si="1"/>
        <v>0</v>
      </c>
    </row>
    <row r="13" spans="1:7" ht="19.5" customHeight="1" x14ac:dyDescent="0.25">
      <c r="A13" s="45"/>
      <c r="B13" s="45"/>
      <c r="C13" s="45"/>
      <c r="D13" s="45"/>
      <c r="E13" s="43">
        <f>Settings!$E$4</f>
        <v>150</v>
      </c>
      <c r="F13" s="45">
        <f t="shared" si="0"/>
        <v>0</v>
      </c>
      <c r="G13" s="43">
        <f t="shared" si="1"/>
        <v>0</v>
      </c>
    </row>
    <row r="14" spans="1:7" ht="19.5" customHeight="1" x14ac:dyDescent="0.25">
      <c r="A14" s="45"/>
      <c r="B14" s="45"/>
      <c r="C14" s="45"/>
      <c r="D14" s="45"/>
      <c r="E14" s="43">
        <f>Settings!$E$4</f>
        <v>150</v>
      </c>
      <c r="F14" s="45">
        <f t="shared" si="0"/>
        <v>0</v>
      </c>
      <c r="G14" s="43">
        <f t="shared" si="1"/>
        <v>0</v>
      </c>
    </row>
    <row r="15" spans="1:7" ht="19.5" customHeight="1" x14ac:dyDescent="0.25">
      <c r="A15" s="45"/>
      <c r="B15" s="45"/>
      <c r="C15" s="45"/>
      <c r="D15" s="45"/>
      <c r="E15" s="43">
        <f>Settings!$E$4</f>
        <v>150</v>
      </c>
      <c r="F15" s="45">
        <f t="shared" si="0"/>
        <v>0</v>
      </c>
      <c r="G15" s="43">
        <f t="shared" si="1"/>
        <v>0</v>
      </c>
    </row>
    <row r="16" spans="1:7" ht="19.5" customHeight="1" x14ac:dyDescent="0.25">
      <c r="A16" s="45"/>
      <c r="B16" s="45"/>
      <c r="C16" s="45"/>
      <c r="D16" s="45"/>
      <c r="E16" s="43">
        <f>Settings!$E$4</f>
        <v>150</v>
      </c>
      <c r="F16" s="45">
        <f t="shared" si="0"/>
        <v>0</v>
      </c>
      <c r="G16" s="43">
        <f t="shared" si="1"/>
        <v>0</v>
      </c>
    </row>
    <row r="17" spans="1:7" ht="19.5" customHeight="1" x14ac:dyDescent="0.25">
      <c r="A17" s="45"/>
      <c r="B17" s="45"/>
      <c r="C17" s="45"/>
      <c r="D17" s="45"/>
      <c r="E17" s="43">
        <f>Settings!$E$4</f>
        <v>150</v>
      </c>
      <c r="F17" s="45">
        <f t="shared" si="0"/>
        <v>0</v>
      </c>
      <c r="G17" s="43">
        <f t="shared" si="1"/>
        <v>0</v>
      </c>
    </row>
    <row r="18" spans="1:7" ht="19.5" customHeight="1" x14ac:dyDescent="0.25">
      <c r="A18" s="45"/>
      <c r="B18" s="45"/>
      <c r="C18" s="45"/>
      <c r="D18" s="45"/>
      <c r="E18" s="43">
        <f>Settings!$E$4</f>
        <v>150</v>
      </c>
      <c r="F18" s="45">
        <f t="shared" si="0"/>
        <v>0</v>
      </c>
      <c r="G18" s="43">
        <f t="shared" si="1"/>
        <v>0</v>
      </c>
    </row>
    <row r="19" spans="1:7" ht="19.5" customHeight="1" x14ac:dyDescent="0.25">
      <c r="A19" s="45"/>
      <c r="B19" s="45"/>
      <c r="C19" s="45"/>
      <c r="D19" s="45"/>
      <c r="E19" s="43">
        <f>Settings!$E$4</f>
        <v>150</v>
      </c>
      <c r="F19" s="45">
        <f t="shared" si="0"/>
        <v>0</v>
      </c>
      <c r="G19" s="43">
        <f t="shared" si="1"/>
        <v>0</v>
      </c>
    </row>
    <row r="20" spans="1:7" ht="19.5" customHeight="1" x14ac:dyDescent="0.25">
      <c r="A20" s="45"/>
      <c r="B20" s="45"/>
      <c r="C20" s="45"/>
      <c r="D20" s="45"/>
      <c r="E20" s="43">
        <f>Settings!$E$4</f>
        <v>150</v>
      </c>
      <c r="F20" s="45">
        <f t="shared" si="0"/>
        <v>0</v>
      </c>
      <c r="G20" s="43">
        <f t="shared" si="1"/>
        <v>0</v>
      </c>
    </row>
    <row r="21" spans="1:7" ht="19.5" customHeight="1" x14ac:dyDescent="0.25">
      <c r="A21" s="45"/>
      <c r="B21" s="45"/>
      <c r="C21" s="45"/>
      <c r="D21" s="45"/>
      <c r="E21" s="43">
        <f>Settings!$E$4</f>
        <v>150</v>
      </c>
      <c r="F21" s="45">
        <f t="shared" si="0"/>
        <v>0</v>
      </c>
      <c r="G21" s="43">
        <f t="shared" si="1"/>
        <v>0</v>
      </c>
    </row>
    <row r="22" spans="1:7" ht="19.5" customHeight="1" x14ac:dyDescent="0.25">
      <c r="A22" s="45"/>
      <c r="B22" s="45"/>
      <c r="C22" s="45"/>
      <c r="D22" s="45"/>
      <c r="E22" s="43">
        <f>Settings!$E$4</f>
        <v>150</v>
      </c>
      <c r="F22" s="45">
        <f t="shared" si="0"/>
        <v>0</v>
      </c>
      <c r="G22" s="43">
        <f t="shared" si="1"/>
        <v>0</v>
      </c>
    </row>
    <row r="23" spans="1:7" ht="19.5" customHeight="1" x14ac:dyDescent="0.25">
      <c r="A23" s="45"/>
      <c r="B23" s="45"/>
      <c r="C23" s="45"/>
      <c r="D23" s="45"/>
      <c r="E23" s="43">
        <f>Settings!$E$4</f>
        <v>150</v>
      </c>
      <c r="F23" s="45">
        <f t="shared" si="0"/>
        <v>0</v>
      </c>
      <c r="G23" s="43">
        <f t="shared" si="1"/>
        <v>0</v>
      </c>
    </row>
    <row r="24" spans="1:7" ht="19.5" customHeight="1" x14ac:dyDescent="0.25">
      <c r="A24" s="45"/>
      <c r="B24" s="45"/>
      <c r="C24" s="45"/>
      <c r="D24" s="45"/>
      <c r="E24" s="43">
        <f>Settings!$E$4</f>
        <v>150</v>
      </c>
      <c r="F24" s="45">
        <f t="shared" si="0"/>
        <v>0</v>
      </c>
      <c r="G24" s="43">
        <f t="shared" si="1"/>
        <v>0</v>
      </c>
    </row>
    <row r="25" spans="1:7" ht="19.5" customHeight="1" x14ac:dyDescent="0.25">
      <c r="A25" s="45"/>
      <c r="B25" s="45"/>
      <c r="C25" s="45"/>
      <c r="D25" s="45"/>
      <c r="E25" s="43">
        <f>Settings!$E$4</f>
        <v>150</v>
      </c>
      <c r="F25" s="45">
        <f t="shared" si="0"/>
        <v>0</v>
      </c>
      <c r="G25" s="43">
        <f t="shared" si="1"/>
        <v>0</v>
      </c>
    </row>
    <row r="26" spans="1:7" ht="19.5" customHeight="1" x14ac:dyDescent="0.25">
      <c r="A26" s="45"/>
      <c r="B26" s="45"/>
      <c r="C26" s="45"/>
      <c r="D26" s="45"/>
      <c r="E26" s="43">
        <f>Settings!$E$4</f>
        <v>150</v>
      </c>
      <c r="F26" s="45">
        <f t="shared" si="0"/>
        <v>0</v>
      </c>
      <c r="G26" s="43">
        <f t="shared" si="1"/>
        <v>0</v>
      </c>
    </row>
    <row r="27" spans="1:7" ht="19.5" customHeight="1" x14ac:dyDescent="0.25">
      <c r="A27" s="45"/>
      <c r="B27" s="45"/>
      <c r="C27" s="45"/>
      <c r="D27" s="45"/>
      <c r="E27" s="43">
        <f>Settings!$E$4</f>
        <v>150</v>
      </c>
      <c r="F27" s="45">
        <f t="shared" si="0"/>
        <v>0</v>
      </c>
      <c r="G27" s="43">
        <f t="shared" si="1"/>
        <v>0</v>
      </c>
    </row>
    <row r="28" spans="1:7" ht="19.5" customHeight="1" x14ac:dyDescent="0.25">
      <c r="A28" s="45"/>
      <c r="B28" s="45"/>
      <c r="C28" s="45"/>
      <c r="D28" s="45"/>
      <c r="E28" s="43">
        <f>Settings!$E$4</f>
        <v>150</v>
      </c>
      <c r="F28" s="45">
        <f t="shared" si="0"/>
        <v>0</v>
      </c>
      <c r="G28" s="43">
        <f t="shared" si="1"/>
        <v>0</v>
      </c>
    </row>
    <row r="29" spans="1:7" ht="19.5" customHeight="1" x14ac:dyDescent="0.25">
      <c r="A29" s="45"/>
      <c r="B29" s="45"/>
      <c r="C29" s="45"/>
      <c r="D29" s="45"/>
      <c r="E29" s="43">
        <f>Settings!$E$4</f>
        <v>150</v>
      </c>
      <c r="F29" s="45">
        <f t="shared" si="0"/>
        <v>0</v>
      </c>
      <c r="G29" s="43">
        <f t="shared" si="1"/>
        <v>0</v>
      </c>
    </row>
    <row r="30" spans="1:7" ht="19.5" customHeight="1" x14ac:dyDescent="0.25">
      <c r="A30" s="45"/>
      <c r="B30" s="45"/>
      <c r="C30" s="45"/>
      <c r="D30" s="45"/>
      <c r="E30" s="43">
        <f>Settings!$E$4</f>
        <v>150</v>
      </c>
      <c r="F30" s="45">
        <f t="shared" si="0"/>
        <v>0</v>
      </c>
      <c r="G30" s="43">
        <f t="shared" si="1"/>
        <v>0</v>
      </c>
    </row>
    <row r="31" spans="1:7" ht="19.5" customHeight="1" x14ac:dyDescent="0.25">
      <c r="A31" s="45"/>
      <c r="B31" s="45"/>
      <c r="C31" s="45"/>
      <c r="D31" s="45"/>
      <c r="E31" s="43">
        <f>Settings!$E$4</f>
        <v>150</v>
      </c>
      <c r="F31" s="45">
        <f t="shared" si="0"/>
        <v>0</v>
      </c>
      <c r="G31" s="43">
        <f t="shared" si="1"/>
        <v>0</v>
      </c>
    </row>
    <row r="32" spans="1:7" ht="19.5" customHeight="1" x14ac:dyDescent="0.25">
      <c r="A32" s="45"/>
      <c r="B32" s="45"/>
      <c r="C32" s="45"/>
      <c r="D32" s="45"/>
      <c r="E32" s="43">
        <f>Settings!$E$4</f>
        <v>150</v>
      </c>
      <c r="F32" s="45">
        <f t="shared" si="0"/>
        <v>0</v>
      </c>
      <c r="G32" s="43">
        <f t="shared" si="1"/>
        <v>0</v>
      </c>
    </row>
    <row r="33" spans="1:7" ht="19.5" customHeight="1" x14ac:dyDescent="0.25">
      <c r="A33" s="45"/>
      <c r="B33" s="45"/>
      <c r="C33" s="45"/>
      <c r="D33" s="45"/>
      <c r="E33" s="43">
        <f>Settings!$E$4</f>
        <v>150</v>
      </c>
      <c r="F33" s="45">
        <f t="shared" si="0"/>
        <v>0</v>
      </c>
      <c r="G33" s="43">
        <f t="shared" si="1"/>
        <v>0</v>
      </c>
    </row>
    <row r="34" spans="1:7" ht="19.5" customHeight="1" x14ac:dyDescent="0.25">
      <c r="A34" s="45"/>
      <c r="B34" s="45"/>
      <c r="C34" s="45"/>
      <c r="D34" s="45"/>
      <c r="E34" s="43">
        <f>Settings!$E$4</f>
        <v>150</v>
      </c>
      <c r="F34" s="45">
        <f t="shared" si="0"/>
        <v>0</v>
      </c>
      <c r="G34" s="43">
        <f t="shared" si="1"/>
        <v>0</v>
      </c>
    </row>
    <row r="35" spans="1:7" ht="19.5" customHeight="1" x14ac:dyDescent="0.25">
      <c r="A35" s="45"/>
      <c r="B35" s="45"/>
      <c r="C35" s="45"/>
      <c r="D35" s="45"/>
      <c r="E35" s="43">
        <f>Settings!$E$4</f>
        <v>150</v>
      </c>
      <c r="F35" s="45">
        <f t="shared" si="0"/>
        <v>0</v>
      </c>
      <c r="G35" s="43">
        <f t="shared" si="1"/>
        <v>0</v>
      </c>
    </row>
    <row r="36" spans="1:7" ht="19.5" customHeight="1" x14ac:dyDescent="0.25">
      <c r="A36" s="45"/>
      <c r="B36" s="45"/>
      <c r="C36" s="45"/>
      <c r="D36" s="45"/>
      <c r="E36" s="43">
        <f>Settings!$E$4</f>
        <v>150</v>
      </c>
      <c r="F36" s="45">
        <f t="shared" si="0"/>
        <v>0</v>
      </c>
      <c r="G36" s="43">
        <f t="shared" si="1"/>
        <v>0</v>
      </c>
    </row>
    <row r="37" spans="1:7" ht="19.5" customHeight="1" x14ac:dyDescent="0.25">
      <c r="A37" s="45"/>
      <c r="B37" s="45"/>
      <c r="C37" s="45"/>
      <c r="D37" s="45"/>
      <c r="E37" s="43">
        <f>Settings!$E$4</f>
        <v>150</v>
      </c>
      <c r="F37" s="45">
        <f t="shared" ref="F37:F68" si="2">IF(C37="Attending",1,0)</f>
        <v>0</v>
      </c>
      <c r="G37" s="43">
        <f t="shared" ref="G37:G68" si="3">IF(C37="Attending",E37,0)</f>
        <v>0</v>
      </c>
    </row>
    <row r="38" spans="1:7" ht="19.5" customHeight="1" x14ac:dyDescent="0.25">
      <c r="A38" s="45"/>
      <c r="B38" s="45"/>
      <c r="C38" s="45"/>
      <c r="D38" s="45"/>
      <c r="E38" s="43">
        <f>Settings!$E$4</f>
        <v>150</v>
      </c>
      <c r="F38" s="45">
        <f t="shared" si="2"/>
        <v>0</v>
      </c>
      <c r="G38" s="43">
        <f t="shared" si="3"/>
        <v>0</v>
      </c>
    </row>
    <row r="39" spans="1:7" ht="19.5" customHeight="1" x14ac:dyDescent="0.25">
      <c r="A39" s="45"/>
      <c r="B39" s="45"/>
      <c r="C39" s="45"/>
      <c r="D39" s="45"/>
      <c r="E39" s="43">
        <f>Settings!$E$4</f>
        <v>150</v>
      </c>
      <c r="F39" s="45">
        <f t="shared" si="2"/>
        <v>0</v>
      </c>
      <c r="G39" s="43">
        <f t="shared" si="3"/>
        <v>0</v>
      </c>
    </row>
    <row r="40" spans="1:7" ht="19.5" customHeight="1" x14ac:dyDescent="0.25">
      <c r="A40" s="45"/>
      <c r="B40" s="45"/>
      <c r="C40" s="45"/>
      <c r="D40" s="45"/>
      <c r="E40" s="43">
        <f>Settings!$E$4</f>
        <v>150</v>
      </c>
      <c r="F40" s="45">
        <f t="shared" si="2"/>
        <v>0</v>
      </c>
      <c r="G40" s="43">
        <f t="shared" si="3"/>
        <v>0</v>
      </c>
    </row>
    <row r="41" spans="1:7" ht="19.5" customHeight="1" x14ac:dyDescent="0.25">
      <c r="A41" s="45"/>
      <c r="B41" s="45"/>
      <c r="C41" s="45"/>
      <c r="D41" s="45"/>
      <c r="E41" s="43">
        <f>Settings!$E$4</f>
        <v>150</v>
      </c>
      <c r="F41" s="45">
        <f t="shared" si="2"/>
        <v>0</v>
      </c>
      <c r="G41" s="43">
        <f t="shared" si="3"/>
        <v>0</v>
      </c>
    </row>
    <row r="42" spans="1:7" ht="19.5" customHeight="1" x14ac:dyDescent="0.25">
      <c r="A42" s="45"/>
      <c r="B42" s="45"/>
      <c r="C42" s="45"/>
      <c r="D42" s="45"/>
      <c r="E42" s="43">
        <f>Settings!$E$4</f>
        <v>150</v>
      </c>
      <c r="F42" s="45">
        <f t="shared" si="2"/>
        <v>0</v>
      </c>
      <c r="G42" s="43">
        <f t="shared" si="3"/>
        <v>0</v>
      </c>
    </row>
    <row r="43" spans="1:7" ht="19.5" customHeight="1" x14ac:dyDescent="0.25">
      <c r="A43" s="45"/>
      <c r="B43" s="45"/>
      <c r="C43" s="45"/>
      <c r="D43" s="45"/>
      <c r="E43" s="43">
        <f>Settings!$E$4</f>
        <v>150</v>
      </c>
      <c r="F43" s="45">
        <f t="shared" si="2"/>
        <v>0</v>
      </c>
      <c r="G43" s="43">
        <f t="shared" si="3"/>
        <v>0</v>
      </c>
    </row>
    <row r="44" spans="1:7" ht="19.5" customHeight="1" x14ac:dyDescent="0.25">
      <c r="A44" s="45"/>
      <c r="B44" s="45"/>
      <c r="C44" s="45"/>
      <c r="D44" s="45"/>
      <c r="E44" s="43">
        <f>Settings!$E$4</f>
        <v>150</v>
      </c>
      <c r="F44" s="45">
        <f t="shared" si="2"/>
        <v>0</v>
      </c>
      <c r="G44" s="43">
        <f t="shared" si="3"/>
        <v>0</v>
      </c>
    </row>
    <row r="45" spans="1:7" ht="19.5" customHeight="1" x14ac:dyDescent="0.25">
      <c r="A45" s="45"/>
      <c r="B45" s="45"/>
      <c r="C45" s="45"/>
      <c r="D45" s="45"/>
      <c r="E45" s="43">
        <f>Settings!$E$4</f>
        <v>150</v>
      </c>
      <c r="F45" s="45">
        <f t="shared" si="2"/>
        <v>0</v>
      </c>
      <c r="G45" s="43">
        <f t="shared" si="3"/>
        <v>0</v>
      </c>
    </row>
    <row r="46" spans="1:7" ht="19.5" customHeight="1" x14ac:dyDescent="0.25">
      <c r="A46" s="45"/>
      <c r="B46" s="45"/>
      <c r="C46" s="45"/>
      <c r="D46" s="45"/>
      <c r="E46" s="43">
        <f>Settings!$E$4</f>
        <v>150</v>
      </c>
      <c r="F46" s="45">
        <f t="shared" si="2"/>
        <v>0</v>
      </c>
      <c r="G46" s="43">
        <f t="shared" si="3"/>
        <v>0</v>
      </c>
    </row>
    <row r="47" spans="1:7" ht="19.5" customHeight="1" x14ac:dyDescent="0.25">
      <c r="A47" s="45"/>
      <c r="B47" s="45"/>
      <c r="C47" s="45"/>
      <c r="D47" s="45"/>
      <c r="E47" s="43">
        <f>Settings!$E$4</f>
        <v>150</v>
      </c>
      <c r="F47" s="45">
        <f t="shared" si="2"/>
        <v>0</v>
      </c>
      <c r="G47" s="43">
        <f t="shared" si="3"/>
        <v>0</v>
      </c>
    </row>
    <row r="48" spans="1:7" ht="19.5" customHeight="1" x14ac:dyDescent="0.25">
      <c r="A48" s="45"/>
      <c r="B48" s="45"/>
      <c r="C48" s="45"/>
      <c r="D48" s="45"/>
      <c r="E48" s="43">
        <f>Settings!$E$4</f>
        <v>150</v>
      </c>
      <c r="F48" s="45">
        <f t="shared" si="2"/>
        <v>0</v>
      </c>
      <c r="G48" s="43">
        <f t="shared" si="3"/>
        <v>0</v>
      </c>
    </row>
    <row r="49" spans="1:7" ht="19.5" customHeight="1" x14ac:dyDescent="0.25">
      <c r="A49" s="45"/>
      <c r="B49" s="45"/>
      <c r="C49" s="45"/>
      <c r="D49" s="45"/>
      <c r="E49" s="43">
        <f>Settings!$E$4</f>
        <v>150</v>
      </c>
      <c r="F49" s="45">
        <f t="shared" si="2"/>
        <v>0</v>
      </c>
      <c r="G49" s="43">
        <f t="shared" si="3"/>
        <v>0</v>
      </c>
    </row>
    <row r="50" spans="1:7" ht="19.5" customHeight="1" x14ac:dyDescent="0.25">
      <c r="A50" s="45"/>
      <c r="B50" s="45"/>
      <c r="C50" s="45"/>
      <c r="D50" s="45"/>
      <c r="E50" s="43">
        <f>Settings!$E$4</f>
        <v>150</v>
      </c>
      <c r="F50" s="45">
        <f t="shared" si="2"/>
        <v>0</v>
      </c>
      <c r="G50" s="43">
        <f t="shared" si="3"/>
        <v>0</v>
      </c>
    </row>
    <row r="51" spans="1:7" ht="19.5" customHeight="1" x14ac:dyDescent="0.25">
      <c r="A51" s="45"/>
      <c r="B51" s="45"/>
      <c r="C51" s="45"/>
      <c r="D51" s="45"/>
      <c r="E51" s="43">
        <f>Settings!$E$4</f>
        <v>150</v>
      </c>
      <c r="F51" s="45">
        <f t="shared" si="2"/>
        <v>0</v>
      </c>
      <c r="G51" s="43">
        <f t="shared" si="3"/>
        <v>0</v>
      </c>
    </row>
    <row r="52" spans="1:7" ht="19.5" customHeight="1" x14ac:dyDescent="0.25">
      <c r="A52" s="45"/>
      <c r="B52" s="45"/>
      <c r="C52" s="45"/>
      <c r="D52" s="45"/>
      <c r="E52" s="43">
        <f>Settings!$E$4</f>
        <v>150</v>
      </c>
      <c r="F52" s="45">
        <f t="shared" si="2"/>
        <v>0</v>
      </c>
      <c r="G52" s="43">
        <f t="shared" si="3"/>
        <v>0</v>
      </c>
    </row>
    <row r="53" spans="1:7" ht="19.5" customHeight="1" x14ac:dyDescent="0.25">
      <c r="A53" s="45"/>
      <c r="B53" s="45"/>
      <c r="C53" s="45"/>
      <c r="D53" s="45"/>
      <c r="E53" s="43">
        <f>Settings!$E$4</f>
        <v>150</v>
      </c>
      <c r="F53" s="45">
        <f t="shared" si="2"/>
        <v>0</v>
      </c>
      <c r="G53" s="43">
        <f t="shared" si="3"/>
        <v>0</v>
      </c>
    </row>
    <row r="54" spans="1:7" ht="19.5" customHeight="1" x14ac:dyDescent="0.25">
      <c r="A54" s="45"/>
      <c r="B54" s="45"/>
      <c r="C54" s="45"/>
      <c r="D54" s="45"/>
      <c r="E54" s="43">
        <f>Settings!$E$4</f>
        <v>150</v>
      </c>
      <c r="F54" s="45">
        <f t="shared" si="2"/>
        <v>0</v>
      </c>
      <c r="G54" s="43">
        <f t="shared" si="3"/>
        <v>0</v>
      </c>
    </row>
    <row r="55" spans="1:7" ht="19.5" customHeight="1" x14ac:dyDescent="0.25">
      <c r="A55" s="45"/>
      <c r="B55" s="45"/>
      <c r="C55" s="45"/>
      <c r="D55" s="45"/>
      <c r="E55" s="43">
        <f>Settings!$E$4</f>
        <v>150</v>
      </c>
      <c r="F55" s="45">
        <f t="shared" si="2"/>
        <v>0</v>
      </c>
      <c r="G55" s="43">
        <f t="shared" si="3"/>
        <v>0</v>
      </c>
    </row>
    <row r="56" spans="1:7" ht="19.5" customHeight="1" x14ac:dyDescent="0.25">
      <c r="A56" s="45"/>
      <c r="B56" s="45"/>
      <c r="C56" s="45"/>
      <c r="D56" s="45"/>
      <c r="E56" s="43">
        <f>Settings!$E$4</f>
        <v>150</v>
      </c>
      <c r="F56" s="45">
        <f t="shared" si="2"/>
        <v>0</v>
      </c>
      <c r="G56" s="43">
        <f t="shared" si="3"/>
        <v>0</v>
      </c>
    </row>
    <row r="57" spans="1:7" ht="19.5" customHeight="1" x14ac:dyDescent="0.25">
      <c r="A57" s="45"/>
      <c r="B57" s="45"/>
      <c r="C57" s="45"/>
      <c r="D57" s="45"/>
      <c r="E57" s="43">
        <f>Settings!$E$4</f>
        <v>150</v>
      </c>
      <c r="F57" s="45">
        <f t="shared" si="2"/>
        <v>0</v>
      </c>
      <c r="G57" s="43">
        <f t="shared" si="3"/>
        <v>0</v>
      </c>
    </row>
    <row r="58" spans="1:7" ht="19.5" customHeight="1" x14ac:dyDescent="0.25">
      <c r="A58" s="45"/>
      <c r="B58" s="45"/>
      <c r="C58" s="45"/>
      <c r="D58" s="45"/>
      <c r="E58" s="43">
        <f>Settings!$E$4</f>
        <v>150</v>
      </c>
      <c r="F58" s="45">
        <f t="shared" si="2"/>
        <v>0</v>
      </c>
      <c r="G58" s="43">
        <f t="shared" si="3"/>
        <v>0</v>
      </c>
    </row>
    <row r="59" spans="1:7" ht="19.5" customHeight="1" x14ac:dyDescent="0.25">
      <c r="A59" s="45"/>
      <c r="B59" s="45"/>
      <c r="C59" s="45"/>
      <c r="D59" s="45"/>
      <c r="E59" s="43">
        <f>Settings!$E$4</f>
        <v>150</v>
      </c>
      <c r="F59" s="45">
        <f t="shared" si="2"/>
        <v>0</v>
      </c>
      <c r="G59" s="43">
        <f t="shared" si="3"/>
        <v>0</v>
      </c>
    </row>
    <row r="60" spans="1:7" ht="19.5" customHeight="1" x14ac:dyDescent="0.25">
      <c r="A60" s="45"/>
      <c r="B60" s="45"/>
      <c r="C60" s="45"/>
      <c r="D60" s="45"/>
      <c r="E60" s="43">
        <f>Settings!$E$4</f>
        <v>150</v>
      </c>
      <c r="F60" s="45">
        <f t="shared" si="2"/>
        <v>0</v>
      </c>
      <c r="G60" s="43">
        <f t="shared" si="3"/>
        <v>0</v>
      </c>
    </row>
    <row r="61" spans="1:7" ht="19.5" customHeight="1" x14ac:dyDescent="0.25">
      <c r="A61" s="45"/>
      <c r="B61" s="45"/>
      <c r="C61" s="45"/>
      <c r="D61" s="45"/>
      <c r="E61" s="43">
        <f>Settings!$E$4</f>
        <v>150</v>
      </c>
      <c r="F61" s="45">
        <f t="shared" si="2"/>
        <v>0</v>
      </c>
      <c r="G61" s="43">
        <f t="shared" si="3"/>
        <v>0</v>
      </c>
    </row>
    <row r="62" spans="1:7" ht="19.5" customHeight="1" x14ac:dyDescent="0.25">
      <c r="A62" s="45"/>
      <c r="B62" s="45"/>
      <c r="C62" s="45"/>
      <c r="D62" s="45"/>
      <c r="E62" s="43">
        <f>Settings!$E$4</f>
        <v>150</v>
      </c>
      <c r="F62" s="45">
        <f t="shared" si="2"/>
        <v>0</v>
      </c>
      <c r="G62" s="43">
        <f t="shared" si="3"/>
        <v>0</v>
      </c>
    </row>
    <row r="63" spans="1:7" ht="19.5" customHeight="1" x14ac:dyDescent="0.25">
      <c r="A63" s="45"/>
      <c r="B63" s="45"/>
      <c r="C63" s="45"/>
      <c r="D63" s="45"/>
      <c r="E63" s="43">
        <f>Settings!$E$4</f>
        <v>150</v>
      </c>
      <c r="F63" s="45">
        <f t="shared" si="2"/>
        <v>0</v>
      </c>
      <c r="G63" s="43">
        <f t="shared" si="3"/>
        <v>0</v>
      </c>
    </row>
    <row r="64" spans="1:7" ht="19.5" customHeight="1" x14ac:dyDescent="0.25">
      <c r="A64" s="45"/>
      <c r="B64" s="45"/>
      <c r="C64" s="45"/>
      <c r="D64" s="45"/>
      <c r="E64" s="43">
        <f>Settings!$E$4</f>
        <v>150</v>
      </c>
      <c r="F64" s="45">
        <f t="shared" si="2"/>
        <v>0</v>
      </c>
      <c r="G64" s="43">
        <f t="shared" si="3"/>
        <v>0</v>
      </c>
    </row>
    <row r="65" spans="1:7" ht="19.5" customHeight="1" x14ac:dyDescent="0.25">
      <c r="A65" s="45"/>
      <c r="B65" s="45"/>
      <c r="C65" s="45"/>
      <c r="D65" s="45"/>
      <c r="E65" s="43">
        <f>Settings!$E$4</f>
        <v>150</v>
      </c>
      <c r="F65" s="45">
        <f t="shared" si="2"/>
        <v>0</v>
      </c>
      <c r="G65" s="43">
        <f t="shared" si="3"/>
        <v>0</v>
      </c>
    </row>
    <row r="66" spans="1:7" ht="19.5" customHeight="1" x14ac:dyDescent="0.25">
      <c r="A66" s="45"/>
      <c r="B66" s="45"/>
      <c r="C66" s="45"/>
      <c r="D66" s="45"/>
      <c r="E66" s="43">
        <f>Settings!$E$4</f>
        <v>150</v>
      </c>
      <c r="F66" s="45">
        <f t="shared" si="2"/>
        <v>0</v>
      </c>
      <c r="G66" s="43">
        <f t="shared" si="3"/>
        <v>0</v>
      </c>
    </row>
    <row r="67" spans="1:7" ht="19.5" customHeight="1" x14ac:dyDescent="0.25">
      <c r="A67" s="45"/>
      <c r="B67" s="45"/>
      <c r="C67" s="45"/>
      <c r="D67" s="45"/>
      <c r="E67" s="43">
        <f>Settings!$E$4</f>
        <v>150</v>
      </c>
      <c r="F67" s="45">
        <f t="shared" si="2"/>
        <v>0</v>
      </c>
      <c r="G67" s="43">
        <f t="shared" si="3"/>
        <v>0</v>
      </c>
    </row>
    <row r="68" spans="1:7" ht="19.5" customHeight="1" x14ac:dyDescent="0.25">
      <c r="A68" s="45"/>
      <c r="B68" s="45"/>
      <c r="C68" s="45"/>
      <c r="D68" s="45"/>
      <c r="E68" s="43">
        <f>Settings!$E$4</f>
        <v>150</v>
      </c>
      <c r="F68" s="45">
        <f t="shared" si="2"/>
        <v>0</v>
      </c>
      <c r="G68" s="43">
        <f t="shared" si="3"/>
        <v>0</v>
      </c>
    </row>
    <row r="69" spans="1:7" ht="19.5" customHeight="1" x14ac:dyDescent="0.25">
      <c r="A69" s="45"/>
      <c r="B69" s="45"/>
      <c r="C69" s="45"/>
      <c r="D69" s="45"/>
      <c r="E69" s="43">
        <f>Settings!$E$4</f>
        <v>150</v>
      </c>
      <c r="F69" s="45">
        <f t="shared" ref="F69:F100" si="4">IF(C69="Attending",1,0)</f>
        <v>0</v>
      </c>
      <c r="G69" s="43">
        <f t="shared" ref="G69:G100" si="5">IF(C69="Attending",E69,0)</f>
        <v>0</v>
      </c>
    </row>
    <row r="70" spans="1:7" ht="19.5" customHeight="1" x14ac:dyDescent="0.25">
      <c r="A70" s="45"/>
      <c r="B70" s="45"/>
      <c r="C70" s="45"/>
      <c r="D70" s="45"/>
      <c r="E70" s="43">
        <f>Settings!$E$4</f>
        <v>150</v>
      </c>
      <c r="F70" s="45">
        <f t="shared" si="4"/>
        <v>0</v>
      </c>
      <c r="G70" s="43">
        <f t="shared" si="5"/>
        <v>0</v>
      </c>
    </row>
    <row r="71" spans="1:7" ht="19.5" customHeight="1" x14ac:dyDescent="0.25">
      <c r="A71" s="45"/>
      <c r="B71" s="45"/>
      <c r="C71" s="45"/>
      <c r="D71" s="45"/>
      <c r="E71" s="43">
        <f>Settings!$E$4</f>
        <v>150</v>
      </c>
      <c r="F71" s="45">
        <f t="shared" si="4"/>
        <v>0</v>
      </c>
      <c r="G71" s="43">
        <f t="shared" si="5"/>
        <v>0</v>
      </c>
    </row>
    <row r="72" spans="1:7" ht="19.5" customHeight="1" x14ac:dyDescent="0.25">
      <c r="A72" s="45"/>
      <c r="B72" s="45"/>
      <c r="C72" s="45"/>
      <c r="D72" s="45"/>
      <c r="E72" s="43">
        <f>Settings!$E$4</f>
        <v>150</v>
      </c>
      <c r="F72" s="45">
        <f t="shared" si="4"/>
        <v>0</v>
      </c>
      <c r="G72" s="43">
        <f t="shared" si="5"/>
        <v>0</v>
      </c>
    </row>
    <row r="73" spans="1:7" ht="19.5" customHeight="1" x14ac:dyDescent="0.25">
      <c r="A73" s="45"/>
      <c r="B73" s="45"/>
      <c r="C73" s="45"/>
      <c r="D73" s="45"/>
      <c r="E73" s="43">
        <f>Settings!$E$4</f>
        <v>150</v>
      </c>
      <c r="F73" s="45">
        <f t="shared" si="4"/>
        <v>0</v>
      </c>
      <c r="G73" s="43">
        <f t="shared" si="5"/>
        <v>0</v>
      </c>
    </row>
    <row r="74" spans="1:7" ht="19.5" customHeight="1" x14ac:dyDescent="0.25">
      <c r="A74" s="45"/>
      <c r="B74" s="45"/>
      <c r="C74" s="45"/>
      <c r="D74" s="45"/>
      <c r="E74" s="43">
        <f>Settings!$E$4</f>
        <v>150</v>
      </c>
      <c r="F74" s="45">
        <f t="shared" si="4"/>
        <v>0</v>
      </c>
      <c r="G74" s="43">
        <f t="shared" si="5"/>
        <v>0</v>
      </c>
    </row>
    <row r="75" spans="1:7" ht="19.5" customHeight="1" x14ac:dyDescent="0.25">
      <c r="A75" s="45"/>
      <c r="B75" s="45"/>
      <c r="C75" s="45"/>
      <c r="D75" s="45"/>
      <c r="E75" s="43">
        <f>Settings!$E$4</f>
        <v>150</v>
      </c>
      <c r="F75" s="45">
        <f t="shared" si="4"/>
        <v>0</v>
      </c>
      <c r="G75" s="43">
        <f t="shared" si="5"/>
        <v>0</v>
      </c>
    </row>
    <row r="76" spans="1:7" ht="19.5" customHeight="1" x14ac:dyDescent="0.25">
      <c r="A76" s="45"/>
      <c r="B76" s="45"/>
      <c r="C76" s="45"/>
      <c r="D76" s="45"/>
      <c r="E76" s="43">
        <f>Settings!$E$4</f>
        <v>150</v>
      </c>
      <c r="F76" s="45">
        <f t="shared" si="4"/>
        <v>0</v>
      </c>
      <c r="G76" s="43">
        <f t="shared" si="5"/>
        <v>0</v>
      </c>
    </row>
    <row r="77" spans="1:7" ht="19.5" customHeight="1" x14ac:dyDescent="0.25">
      <c r="A77" s="45"/>
      <c r="B77" s="45"/>
      <c r="C77" s="45"/>
      <c r="D77" s="45"/>
      <c r="E77" s="43">
        <f>Settings!$E$4</f>
        <v>150</v>
      </c>
      <c r="F77" s="45">
        <f t="shared" si="4"/>
        <v>0</v>
      </c>
      <c r="G77" s="43">
        <f t="shared" si="5"/>
        <v>0</v>
      </c>
    </row>
    <row r="78" spans="1:7" ht="19.5" customHeight="1" x14ac:dyDescent="0.25">
      <c r="A78" s="45"/>
      <c r="B78" s="45"/>
      <c r="C78" s="45"/>
      <c r="D78" s="45"/>
      <c r="E78" s="43">
        <f>Settings!$E$4</f>
        <v>150</v>
      </c>
      <c r="F78" s="45">
        <f t="shared" si="4"/>
        <v>0</v>
      </c>
      <c r="G78" s="43">
        <f t="shared" si="5"/>
        <v>0</v>
      </c>
    </row>
    <row r="79" spans="1:7" ht="19.5" customHeight="1" x14ac:dyDescent="0.25">
      <c r="A79" s="45"/>
      <c r="B79" s="45"/>
      <c r="C79" s="45"/>
      <c r="D79" s="45"/>
      <c r="E79" s="43">
        <f>Settings!$E$4</f>
        <v>150</v>
      </c>
      <c r="F79" s="45">
        <f t="shared" si="4"/>
        <v>0</v>
      </c>
      <c r="G79" s="43">
        <f t="shared" si="5"/>
        <v>0</v>
      </c>
    </row>
    <row r="80" spans="1:7" ht="19.5" customHeight="1" x14ac:dyDescent="0.25">
      <c r="A80" s="45"/>
      <c r="B80" s="45"/>
      <c r="C80" s="45"/>
      <c r="D80" s="45"/>
      <c r="E80" s="43">
        <f>Settings!$E$4</f>
        <v>150</v>
      </c>
      <c r="F80" s="45">
        <f t="shared" si="4"/>
        <v>0</v>
      </c>
      <c r="G80" s="43">
        <f t="shared" si="5"/>
        <v>0</v>
      </c>
    </row>
    <row r="81" spans="1:7" ht="19.5" customHeight="1" x14ac:dyDescent="0.25">
      <c r="A81" s="45"/>
      <c r="B81" s="45"/>
      <c r="C81" s="45"/>
      <c r="D81" s="45"/>
      <c r="E81" s="43">
        <f>Settings!$E$4</f>
        <v>150</v>
      </c>
      <c r="F81" s="45">
        <f t="shared" si="4"/>
        <v>0</v>
      </c>
      <c r="G81" s="43">
        <f t="shared" si="5"/>
        <v>0</v>
      </c>
    </row>
    <row r="82" spans="1:7" ht="19.5" customHeight="1" x14ac:dyDescent="0.25">
      <c r="A82" s="45"/>
      <c r="B82" s="45"/>
      <c r="C82" s="45"/>
      <c r="D82" s="45"/>
      <c r="E82" s="43">
        <f>Settings!$E$4</f>
        <v>150</v>
      </c>
      <c r="F82" s="45">
        <f t="shared" si="4"/>
        <v>0</v>
      </c>
      <c r="G82" s="43">
        <f t="shared" si="5"/>
        <v>0</v>
      </c>
    </row>
    <row r="83" spans="1:7" ht="19.5" customHeight="1" x14ac:dyDescent="0.25">
      <c r="A83" s="45"/>
      <c r="B83" s="45"/>
      <c r="C83" s="45"/>
      <c r="D83" s="45"/>
      <c r="E83" s="43">
        <f>Settings!$E$4</f>
        <v>150</v>
      </c>
      <c r="F83" s="45">
        <f t="shared" si="4"/>
        <v>0</v>
      </c>
      <c r="G83" s="43">
        <f t="shared" si="5"/>
        <v>0</v>
      </c>
    </row>
    <row r="84" spans="1:7" ht="19.5" customHeight="1" x14ac:dyDescent="0.25">
      <c r="A84" s="45"/>
      <c r="B84" s="45"/>
      <c r="C84" s="45"/>
      <c r="D84" s="45"/>
      <c r="E84" s="43">
        <f>Settings!$E$4</f>
        <v>150</v>
      </c>
      <c r="F84" s="45">
        <f t="shared" si="4"/>
        <v>0</v>
      </c>
      <c r="G84" s="43">
        <f t="shared" si="5"/>
        <v>0</v>
      </c>
    </row>
    <row r="85" spans="1:7" ht="19.5" customHeight="1" x14ac:dyDescent="0.25">
      <c r="A85" s="45"/>
      <c r="B85" s="45"/>
      <c r="C85" s="45"/>
      <c r="D85" s="45"/>
      <c r="E85" s="43">
        <f>Settings!$E$4</f>
        <v>150</v>
      </c>
      <c r="F85" s="45">
        <f t="shared" si="4"/>
        <v>0</v>
      </c>
      <c r="G85" s="43">
        <f t="shared" si="5"/>
        <v>0</v>
      </c>
    </row>
    <row r="86" spans="1:7" ht="19.5" customHeight="1" x14ac:dyDescent="0.25">
      <c r="A86" s="45"/>
      <c r="B86" s="45"/>
      <c r="C86" s="45"/>
      <c r="D86" s="45"/>
      <c r="E86" s="43">
        <f>Settings!$E$4</f>
        <v>150</v>
      </c>
      <c r="F86" s="45">
        <f t="shared" si="4"/>
        <v>0</v>
      </c>
      <c r="G86" s="43">
        <f t="shared" si="5"/>
        <v>0</v>
      </c>
    </row>
    <row r="87" spans="1:7" ht="19.5" customHeight="1" x14ac:dyDescent="0.25">
      <c r="A87" s="45"/>
      <c r="B87" s="45"/>
      <c r="C87" s="45"/>
      <c r="D87" s="45"/>
      <c r="E87" s="43">
        <f>Settings!$E$4</f>
        <v>150</v>
      </c>
      <c r="F87" s="45">
        <f t="shared" si="4"/>
        <v>0</v>
      </c>
      <c r="G87" s="43">
        <f t="shared" si="5"/>
        <v>0</v>
      </c>
    </row>
    <row r="88" spans="1:7" ht="19.5" customHeight="1" x14ac:dyDescent="0.25">
      <c r="A88" s="45"/>
      <c r="B88" s="45"/>
      <c r="C88" s="45"/>
      <c r="D88" s="45"/>
      <c r="E88" s="43">
        <f>Settings!$E$4</f>
        <v>150</v>
      </c>
      <c r="F88" s="45">
        <f t="shared" si="4"/>
        <v>0</v>
      </c>
      <c r="G88" s="43">
        <f t="shared" si="5"/>
        <v>0</v>
      </c>
    </row>
    <row r="89" spans="1:7" ht="19.5" customHeight="1" x14ac:dyDescent="0.25">
      <c r="A89" s="45"/>
      <c r="B89" s="45"/>
      <c r="C89" s="45"/>
      <c r="D89" s="45"/>
      <c r="E89" s="43">
        <f>Settings!$E$4</f>
        <v>150</v>
      </c>
      <c r="F89" s="45">
        <f t="shared" si="4"/>
        <v>0</v>
      </c>
      <c r="G89" s="43">
        <f t="shared" si="5"/>
        <v>0</v>
      </c>
    </row>
    <row r="90" spans="1:7" ht="19.5" customHeight="1" x14ac:dyDescent="0.25">
      <c r="A90" s="45"/>
      <c r="B90" s="45"/>
      <c r="C90" s="45"/>
      <c r="D90" s="45"/>
      <c r="E90" s="43">
        <f>Settings!$E$4</f>
        <v>150</v>
      </c>
      <c r="F90" s="45">
        <f t="shared" si="4"/>
        <v>0</v>
      </c>
      <c r="G90" s="43">
        <f t="shared" si="5"/>
        <v>0</v>
      </c>
    </row>
    <row r="91" spans="1:7" ht="19.5" customHeight="1" x14ac:dyDescent="0.25">
      <c r="A91" s="45"/>
      <c r="B91" s="45"/>
      <c r="C91" s="45"/>
      <c r="D91" s="45"/>
      <c r="E91" s="43">
        <f>Settings!$E$4</f>
        <v>150</v>
      </c>
      <c r="F91" s="45">
        <f t="shared" si="4"/>
        <v>0</v>
      </c>
      <c r="G91" s="43">
        <f t="shared" si="5"/>
        <v>0</v>
      </c>
    </row>
    <row r="92" spans="1:7" ht="19.5" customHeight="1" x14ac:dyDescent="0.25">
      <c r="A92" s="45"/>
      <c r="B92" s="45"/>
      <c r="C92" s="45"/>
      <c r="D92" s="45"/>
      <c r="E92" s="43">
        <f>Settings!$E$4</f>
        <v>150</v>
      </c>
      <c r="F92" s="45">
        <f t="shared" si="4"/>
        <v>0</v>
      </c>
      <c r="G92" s="43">
        <f t="shared" si="5"/>
        <v>0</v>
      </c>
    </row>
    <row r="93" spans="1:7" ht="19.5" customHeight="1" x14ac:dyDescent="0.25">
      <c r="A93" s="45"/>
      <c r="B93" s="45"/>
      <c r="C93" s="45"/>
      <c r="D93" s="45"/>
      <c r="E93" s="43">
        <f>Settings!$E$4</f>
        <v>150</v>
      </c>
      <c r="F93" s="45">
        <f t="shared" si="4"/>
        <v>0</v>
      </c>
      <c r="G93" s="43">
        <f t="shared" si="5"/>
        <v>0</v>
      </c>
    </row>
    <row r="94" spans="1:7" ht="19.5" customHeight="1" x14ac:dyDescent="0.25">
      <c r="A94" s="45"/>
      <c r="B94" s="45"/>
      <c r="C94" s="45"/>
      <c r="D94" s="45"/>
      <c r="E94" s="43">
        <f>Settings!$E$4</f>
        <v>150</v>
      </c>
      <c r="F94" s="45">
        <f t="shared" si="4"/>
        <v>0</v>
      </c>
      <c r="G94" s="43">
        <f t="shared" si="5"/>
        <v>0</v>
      </c>
    </row>
    <row r="95" spans="1:7" ht="19.5" customHeight="1" x14ac:dyDescent="0.25">
      <c r="A95" s="45"/>
      <c r="B95" s="45"/>
      <c r="C95" s="45"/>
      <c r="D95" s="45"/>
      <c r="E95" s="43">
        <f>Settings!$E$4</f>
        <v>150</v>
      </c>
      <c r="F95" s="45">
        <f t="shared" si="4"/>
        <v>0</v>
      </c>
      <c r="G95" s="43">
        <f t="shared" si="5"/>
        <v>0</v>
      </c>
    </row>
    <row r="96" spans="1:7" ht="19.5" customHeight="1" x14ac:dyDescent="0.25">
      <c r="A96" s="45"/>
      <c r="B96" s="45"/>
      <c r="C96" s="45"/>
      <c r="D96" s="45"/>
      <c r="E96" s="43">
        <f>Settings!$E$4</f>
        <v>150</v>
      </c>
      <c r="F96" s="45">
        <f t="shared" si="4"/>
        <v>0</v>
      </c>
      <c r="G96" s="43">
        <f t="shared" si="5"/>
        <v>0</v>
      </c>
    </row>
    <row r="97" spans="1:7" ht="19.5" customHeight="1" x14ac:dyDescent="0.25">
      <c r="A97" s="45"/>
      <c r="B97" s="45"/>
      <c r="C97" s="45"/>
      <c r="D97" s="45"/>
      <c r="E97" s="43">
        <f>Settings!$E$4</f>
        <v>150</v>
      </c>
      <c r="F97" s="45">
        <f t="shared" si="4"/>
        <v>0</v>
      </c>
      <c r="G97" s="43">
        <f t="shared" si="5"/>
        <v>0</v>
      </c>
    </row>
    <row r="98" spans="1:7" ht="19.5" customHeight="1" x14ac:dyDescent="0.25">
      <c r="A98" s="45"/>
      <c r="B98" s="45"/>
      <c r="C98" s="45"/>
      <c r="D98" s="45"/>
      <c r="E98" s="43">
        <f>Settings!$E$4</f>
        <v>150</v>
      </c>
      <c r="F98" s="45">
        <f t="shared" si="4"/>
        <v>0</v>
      </c>
      <c r="G98" s="43">
        <f t="shared" si="5"/>
        <v>0</v>
      </c>
    </row>
    <row r="99" spans="1:7" ht="19.5" customHeight="1" x14ac:dyDescent="0.25">
      <c r="A99" s="45"/>
      <c r="B99" s="45"/>
      <c r="C99" s="45"/>
      <c r="D99" s="45"/>
      <c r="E99" s="43">
        <f>Settings!$E$4</f>
        <v>150</v>
      </c>
      <c r="F99" s="45">
        <f t="shared" si="4"/>
        <v>0</v>
      </c>
      <c r="G99" s="43">
        <f t="shared" si="5"/>
        <v>0</v>
      </c>
    </row>
    <row r="100" spans="1:7" ht="19.5" customHeight="1" x14ac:dyDescent="0.25">
      <c r="A100" s="45"/>
      <c r="B100" s="45"/>
      <c r="C100" s="45"/>
      <c r="D100" s="45"/>
      <c r="E100" s="43">
        <f>Settings!$E$4</f>
        <v>150</v>
      </c>
      <c r="F100" s="45">
        <f t="shared" si="4"/>
        <v>0</v>
      </c>
      <c r="G100" s="43">
        <f t="shared" si="5"/>
        <v>0</v>
      </c>
    </row>
    <row r="101" spans="1:7" ht="19.5" customHeight="1" x14ac:dyDescent="0.25">
      <c r="A101" s="45"/>
      <c r="B101" s="45"/>
      <c r="C101" s="45"/>
      <c r="D101" s="45"/>
      <c r="E101" s="43">
        <f>Settings!$E$4</f>
        <v>150</v>
      </c>
      <c r="F101" s="45">
        <f t="shared" ref="F101:F132" si="6">IF(C101="Attending",1,0)</f>
        <v>0</v>
      </c>
      <c r="G101" s="43">
        <f t="shared" ref="G101:G132" si="7">IF(C101="Attending",E101,0)</f>
        <v>0</v>
      </c>
    </row>
    <row r="102" spans="1:7" ht="19.5" customHeight="1" x14ac:dyDescent="0.25">
      <c r="A102" s="45"/>
      <c r="B102" s="45"/>
      <c r="C102" s="45"/>
      <c r="D102" s="45"/>
      <c r="E102" s="43">
        <f>Settings!$E$4</f>
        <v>150</v>
      </c>
      <c r="F102" s="45">
        <f t="shared" si="6"/>
        <v>0</v>
      </c>
      <c r="G102" s="43">
        <f t="shared" si="7"/>
        <v>0</v>
      </c>
    </row>
    <row r="103" spans="1:7" ht="19.5" customHeight="1" x14ac:dyDescent="0.25">
      <c r="A103" s="45"/>
      <c r="B103" s="45"/>
      <c r="C103" s="45"/>
      <c r="D103" s="45"/>
      <c r="E103" s="43">
        <f>Settings!$E$4</f>
        <v>150</v>
      </c>
      <c r="F103" s="45">
        <f t="shared" si="6"/>
        <v>0</v>
      </c>
      <c r="G103" s="43">
        <f t="shared" si="7"/>
        <v>0</v>
      </c>
    </row>
    <row r="104" spans="1:7" ht="19.5" customHeight="1" x14ac:dyDescent="0.25">
      <c r="A104" s="45"/>
      <c r="B104" s="45"/>
      <c r="C104" s="45"/>
      <c r="D104" s="45"/>
      <c r="E104" s="43">
        <f>Settings!$E$4</f>
        <v>150</v>
      </c>
      <c r="F104" s="45">
        <f t="shared" si="6"/>
        <v>0</v>
      </c>
      <c r="G104" s="43">
        <f t="shared" si="7"/>
        <v>0</v>
      </c>
    </row>
    <row r="105" spans="1:7" ht="19.5" customHeight="1" x14ac:dyDescent="0.25">
      <c r="A105" s="45"/>
      <c r="B105" s="45"/>
      <c r="C105" s="45"/>
      <c r="D105" s="45"/>
      <c r="E105" s="43">
        <f>Settings!$E$4</f>
        <v>150</v>
      </c>
      <c r="F105" s="45">
        <f t="shared" si="6"/>
        <v>0</v>
      </c>
      <c r="G105" s="43">
        <f t="shared" si="7"/>
        <v>0</v>
      </c>
    </row>
    <row r="106" spans="1:7" ht="19.5" customHeight="1" x14ac:dyDescent="0.25">
      <c r="A106" s="45"/>
      <c r="B106" s="45"/>
      <c r="C106" s="45"/>
      <c r="D106" s="45"/>
      <c r="E106" s="43">
        <f>Settings!$E$4</f>
        <v>150</v>
      </c>
      <c r="F106" s="45">
        <f t="shared" si="6"/>
        <v>0</v>
      </c>
      <c r="G106" s="43">
        <f t="shared" si="7"/>
        <v>0</v>
      </c>
    </row>
    <row r="107" spans="1:7" ht="19.5" customHeight="1" x14ac:dyDescent="0.25">
      <c r="A107" s="45"/>
      <c r="B107" s="45"/>
      <c r="C107" s="45"/>
      <c r="D107" s="45"/>
      <c r="E107" s="43">
        <f>Settings!$E$4</f>
        <v>150</v>
      </c>
      <c r="F107" s="45">
        <f t="shared" si="6"/>
        <v>0</v>
      </c>
      <c r="G107" s="43">
        <f t="shared" si="7"/>
        <v>0</v>
      </c>
    </row>
    <row r="108" spans="1:7" ht="19.5" customHeight="1" x14ac:dyDescent="0.25">
      <c r="A108" s="45"/>
      <c r="B108" s="45"/>
      <c r="C108" s="45"/>
      <c r="D108" s="45"/>
      <c r="E108" s="43">
        <f>Settings!$E$4</f>
        <v>150</v>
      </c>
      <c r="F108" s="45">
        <f t="shared" si="6"/>
        <v>0</v>
      </c>
      <c r="G108" s="43">
        <f t="shared" si="7"/>
        <v>0</v>
      </c>
    </row>
    <row r="109" spans="1:7" ht="19.5" customHeight="1" x14ac:dyDescent="0.25">
      <c r="A109" s="45"/>
      <c r="B109" s="45"/>
      <c r="C109" s="45"/>
      <c r="D109" s="45"/>
      <c r="E109" s="43">
        <f>Settings!$E$4</f>
        <v>150</v>
      </c>
      <c r="F109" s="45">
        <f t="shared" si="6"/>
        <v>0</v>
      </c>
      <c r="G109" s="43">
        <f t="shared" si="7"/>
        <v>0</v>
      </c>
    </row>
    <row r="110" spans="1:7" ht="19.5" customHeight="1" x14ac:dyDescent="0.25">
      <c r="A110" s="45"/>
      <c r="B110" s="45"/>
      <c r="C110" s="45"/>
      <c r="D110" s="45"/>
      <c r="E110" s="43">
        <f>Settings!$E$4</f>
        <v>150</v>
      </c>
      <c r="F110" s="45">
        <f t="shared" si="6"/>
        <v>0</v>
      </c>
      <c r="G110" s="43">
        <f t="shared" si="7"/>
        <v>0</v>
      </c>
    </row>
    <row r="111" spans="1:7" ht="19.5" customHeight="1" x14ac:dyDescent="0.25">
      <c r="A111" s="45"/>
      <c r="B111" s="45"/>
      <c r="C111" s="45"/>
      <c r="D111" s="45"/>
      <c r="E111" s="43">
        <f>Settings!$E$4</f>
        <v>150</v>
      </c>
      <c r="F111" s="45">
        <f t="shared" si="6"/>
        <v>0</v>
      </c>
      <c r="G111" s="43">
        <f t="shared" si="7"/>
        <v>0</v>
      </c>
    </row>
    <row r="112" spans="1:7" ht="19.5" customHeight="1" x14ac:dyDescent="0.25">
      <c r="A112" s="45"/>
      <c r="B112" s="45"/>
      <c r="C112" s="45"/>
      <c r="D112" s="45"/>
      <c r="E112" s="43">
        <f>Settings!$E$4</f>
        <v>150</v>
      </c>
      <c r="F112" s="45">
        <f t="shared" si="6"/>
        <v>0</v>
      </c>
      <c r="G112" s="43">
        <f t="shared" si="7"/>
        <v>0</v>
      </c>
    </row>
    <row r="113" spans="1:7" ht="19.5" customHeight="1" x14ac:dyDescent="0.25">
      <c r="A113" s="45"/>
      <c r="B113" s="45"/>
      <c r="C113" s="45"/>
      <c r="D113" s="45"/>
      <c r="E113" s="43">
        <f>Settings!$E$4</f>
        <v>150</v>
      </c>
      <c r="F113" s="45">
        <f t="shared" si="6"/>
        <v>0</v>
      </c>
      <c r="G113" s="43">
        <f t="shared" si="7"/>
        <v>0</v>
      </c>
    </row>
    <row r="114" spans="1:7" ht="19.5" customHeight="1" x14ac:dyDescent="0.25">
      <c r="A114" s="45"/>
      <c r="B114" s="45"/>
      <c r="C114" s="45"/>
      <c r="D114" s="45"/>
      <c r="E114" s="43">
        <f>Settings!$E$4</f>
        <v>150</v>
      </c>
      <c r="F114" s="45">
        <f t="shared" si="6"/>
        <v>0</v>
      </c>
      <c r="G114" s="43">
        <f t="shared" si="7"/>
        <v>0</v>
      </c>
    </row>
    <row r="115" spans="1:7" ht="19.5" customHeight="1" x14ac:dyDescent="0.25">
      <c r="A115" s="45"/>
      <c r="B115" s="45"/>
      <c r="C115" s="45"/>
      <c r="D115" s="45"/>
      <c r="E115" s="43">
        <f>Settings!$E$4</f>
        <v>150</v>
      </c>
      <c r="F115" s="45">
        <f t="shared" si="6"/>
        <v>0</v>
      </c>
      <c r="G115" s="43">
        <f t="shared" si="7"/>
        <v>0</v>
      </c>
    </row>
    <row r="116" spans="1:7" ht="19.5" customHeight="1" x14ac:dyDescent="0.25">
      <c r="A116" s="45"/>
      <c r="B116" s="45"/>
      <c r="C116" s="45"/>
      <c r="D116" s="45"/>
      <c r="E116" s="43">
        <f>Settings!$E$4</f>
        <v>150</v>
      </c>
      <c r="F116" s="45">
        <f t="shared" si="6"/>
        <v>0</v>
      </c>
      <c r="G116" s="43">
        <f t="shared" si="7"/>
        <v>0</v>
      </c>
    </row>
    <row r="117" spans="1:7" ht="19.5" customHeight="1" x14ac:dyDescent="0.25">
      <c r="A117" s="45"/>
      <c r="B117" s="45"/>
      <c r="C117" s="45"/>
      <c r="D117" s="45"/>
      <c r="E117" s="43">
        <f>Settings!$E$4</f>
        <v>150</v>
      </c>
      <c r="F117" s="45">
        <f t="shared" si="6"/>
        <v>0</v>
      </c>
      <c r="G117" s="43">
        <f t="shared" si="7"/>
        <v>0</v>
      </c>
    </row>
    <row r="118" spans="1:7" ht="19.5" customHeight="1" x14ac:dyDescent="0.25">
      <c r="A118" s="45"/>
      <c r="B118" s="45"/>
      <c r="C118" s="45"/>
      <c r="D118" s="45"/>
      <c r="E118" s="43">
        <f>Settings!$E$4</f>
        <v>150</v>
      </c>
      <c r="F118" s="45">
        <f t="shared" si="6"/>
        <v>0</v>
      </c>
      <c r="G118" s="43">
        <f t="shared" si="7"/>
        <v>0</v>
      </c>
    </row>
    <row r="119" spans="1:7" ht="19.5" customHeight="1" x14ac:dyDescent="0.25">
      <c r="A119" s="45"/>
      <c r="B119" s="45"/>
      <c r="C119" s="45"/>
      <c r="D119" s="45"/>
      <c r="E119" s="43">
        <f>Settings!$E$4</f>
        <v>150</v>
      </c>
      <c r="F119" s="45">
        <f t="shared" si="6"/>
        <v>0</v>
      </c>
      <c r="G119" s="43">
        <f t="shared" si="7"/>
        <v>0</v>
      </c>
    </row>
    <row r="120" spans="1:7" ht="19.5" customHeight="1" x14ac:dyDescent="0.25">
      <c r="A120" s="45"/>
      <c r="B120" s="45"/>
      <c r="C120" s="45"/>
      <c r="D120" s="45"/>
      <c r="E120" s="43">
        <f>Settings!$E$4</f>
        <v>150</v>
      </c>
      <c r="F120" s="45">
        <f t="shared" si="6"/>
        <v>0</v>
      </c>
      <c r="G120" s="43">
        <f t="shared" si="7"/>
        <v>0</v>
      </c>
    </row>
    <row r="121" spans="1:7" ht="19.5" customHeight="1" x14ac:dyDescent="0.25">
      <c r="A121" s="45"/>
      <c r="B121" s="45"/>
      <c r="C121" s="45"/>
      <c r="D121" s="45"/>
      <c r="E121" s="43">
        <f>Settings!$E$4</f>
        <v>150</v>
      </c>
      <c r="F121" s="45">
        <f t="shared" si="6"/>
        <v>0</v>
      </c>
      <c r="G121" s="43">
        <f t="shared" si="7"/>
        <v>0</v>
      </c>
    </row>
    <row r="122" spans="1:7" ht="19.5" customHeight="1" x14ac:dyDescent="0.25">
      <c r="A122" s="45"/>
      <c r="B122" s="45"/>
      <c r="C122" s="45"/>
      <c r="D122" s="45"/>
      <c r="E122" s="43">
        <f>Settings!$E$4</f>
        <v>150</v>
      </c>
      <c r="F122" s="45">
        <f t="shared" si="6"/>
        <v>0</v>
      </c>
      <c r="G122" s="43">
        <f t="shared" si="7"/>
        <v>0</v>
      </c>
    </row>
    <row r="123" spans="1:7" ht="19.5" customHeight="1" x14ac:dyDescent="0.25">
      <c r="A123" s="45"/>
      <c r="B123" s="45"/>
      <c r="C123" s="45"/>
      <c r="D123" s="45"/>
      <c r="E123" s="43">
        <f>Settings!$E$4</f>
        <v>150</v>
      </c>
      <c r="F123" s="45">
        <f t="shared" si="6"/>
        <v>0</v>
      </c>
      <c r="G123" s="43">
        <f t="shared" si="7"/>
        <v>0</v>
      </c>
    </row>
    <row r="124" spans="1:7" ht="19.5" customHeight="1" x14ac:dyDescent="0.25">
      <c r="A124" s="45"/>
      <c r="B124" s="45"/>
      <c r="C124" s="45"/>
      <c r="D124" s="45"/>
      <c r="E124" s="43">
        <f>Settings!$E$4</f>
        <v>150</v>
      </c>
      <c r="F124" s="45">
        <f t="shared" si="6"/>
        <v>0</v>
      </c>
      <c r="G124" s="43">
        <f t="shared" si="7"/>
        <v>0</v>
      </c>
    </row>
    <row r="125" spans="1:7" ht="19.5" customHeight="1" x14ac:dyDescent="0.25">
      <c r="A125" s="45"/>
      <c r="B125" s="45"/>
      <c r="C125" s="45"/>
      <c r="D125" s="45"/>
      <c r="E125" s="43">
        <f>Settings!$E$4</f>
        <v>150</v>
      </c>
      <c r="F125" s="45">
        <f t="shared" si="6"/>
        <v>0</v>
      </c>
      <c r="G125" s="43">
        <f t="shared" si="7"/>
        <v>0</v>
      </c>
    </row>
    <row r="126" spans="1:7" ht="19.5" customHeight="1" x14ac:dyDescent="0.25">
      <c r="A126" s="45"/>
      <c r="B126" s="45"/>
      <c r="C126" s="45"/>
      <c r="D126" s="45"/>
      <c r="E126" s="43">
        <f>Settings!$E$4</f>
        <v>150</v>
      </c>
      <c r="F126" s="45">
        <f t="shared" si="6"/>
        <v>0</v>
      </c>
      <c r="G126" s="43">
        <f t="shared" si="7"/>
        <v>0</v>
      </c>
    </row>
    <row r="127" spans="1:7" ht="19.5" customHeight="1" x14ac:dyDescent="0.25">
      <c r="A127" s="45"/>
      <c r="B127" s="45"/>
      <c r="C127" s="45"/>
      <c r="D127" s="45"/>
      <c r="E127" s="43">
        <f>Settings!$E$4</f>
        <v>150</v>
      </c>
      <c r="F127" s="45">
        <f t="shared" si="6"/>
        <v>0</v>
      </c>
      <c r="G127" s="43">
        <f t="shared" si="7"/>
        <v>0</v>
      </c>
    </row>
    <row r="128" spans="1:7" ht="19.5" customHeight="1" x14ac:dyDescent="0.25">
      <c r="A128" s="45"/>
      <c r="B128" s="45"/>
      <c r="C128" s="45"/>
      <c r="D128" s="45"/>
      <c r="E128" s="43">
        <f>Settings!$E$4</f>
        <v>150</v>
      </c>
      <c r="F128" s="45">
        <f t="shared" si="6"/>
        <v>0</v>
      </c>
      <c r="G128" s="43">
        <f t="shared" si="7"/>
        <v>0</v>
      </c>
    </row>
    <row r="129" spans="1:7" ht="19.5" customHeight="1" x14ac:dyDescent="0.25">
      <c r="A129" s="45"/>
      <c r="B129" s="45"/>
      <c r="C129" s="45"/>
      <c r="D129" s="45"/>
      <c r="E129" s="43">
        <f>Settings!$E$4</f>
        <v>150</v>
      </c>
      <c r="F129" s="45">
        <f t="shared" si="6"/>
        <v>0</v>
      </c>
      <c r="G129" s="43">
        <f t="shared" si="7"/>
        <v>0</v>
      </c>
    </row>
    <row r="130" spans="1:7" ht="19.5" customHeight="1" x14ac:dyDescent="0.25">
      <c r="A130" s="45"/>
      <c r="B130" s="45"/>
      <c r="C130" s="45"/>
      <c r="D130" s="45"/>
      <c r="E130" s="43">
        <f>Settings!$E$4</f>
        <v>150</v>
      </c>
      <c r="F130" s="45">
        <f t="shared" si="6"/>
        <v>0</v>
      </c>
      <c r="G130" s="43">
        <f t="shared" si="7"/>
        <v>0</v>
      </c>
    </row>
    <row r="131" spans="1:7" ht="19.5" customHeight="1" x14ac:dyDescent="0.25">
      <c r="A131" s="45"/>
      <c r="B131" s="45"/>
      <c r="C131" s="45"/>
      <c r="D131" s="45"/>
      <c r="E131" s="43">
        <f>Settings!$E$4</f>
        <v>150</v>
      </c>
      <c r="F131" s="45">
        <f t="shared" si="6"/>
        <v>0</v>
      </c>
      <c r="G131" s="43">
        <f t="shared" si="7"/>
        <v>0</v>
      </c>
    </row>
    <row r="132" spans="1:7" ht="19.5" customHeight="1" x14ac:dyDescent="0.25">
      <c r="A132" s="45"/>
      <c r="B132" s="45"/>
      <c r="C132" s="45"/>
      <c r="D132" s="45"/>
      <c r="E132" s="43">
        <f>Settings!$E$4</f>
        <v>150</v>
      </c>
      <c r="F132" s="45">
        <f t="shared" si="6"/>
        <v>0</v>
      </c>
      <c r="G132" s="43">
        <f t="shared" si="7"/>
        <v>0</v>
      </c>
    </row>
    <row r="133" spans="1:7" ht="19.5" customHeight="1" x14ac:dyDescent="0.25">
      <c r="A133" s="45"/>
      <c r="B133" s="45"/>
      <c r="C133" s="45"/>
      <c r="D133" s="45"/>
      <c r="E133" s="43">
        <f>Settings!$E$4</f>
        <v>150</v>
      </c>
      <c r="F133" s="45">
        <f t="shared" ref="F133:F154" si="8">IF(C133="Attending",1,0)</f>
        <v>0</v>
      </c>
      <c r="G133" s="43">
        <f t="shared" ref="G133:G154" si="9">IF(C133="Attending",E133,0)</f>
        <v>0</v>
      </c>
    </row>
    <row r="134" spans="1:7" ht="19.5" customHeight="1" x14ac:dyDescent="0.25">
      <c r="A134" s="45"/>
      <c r="B134" s="45"/>
      <c r="C134" s="45"/>
      <c r="D134" s="45"/>
      <c r="E134" s="43">
        <f>Settings!$E$4</f>
        <v>150</v>
      </c>
      <c r="F134" s="45">
        <f t="shared" si="8"/>
        <v>0</v>
      </c>
      <c r="G134" s="43">
        <f t="shared" si="9"/>
        <v>0</v>
      </c>
    </row>
    <row r="135" spans="1:7" ht="19.5" customHeight="1" x14ac:dyDescent="0.25">
      <c r="A135" s="45"/>
      <c r="B135" s="45"/>
      <c r="C135" s="45"/>
      <c r="D135" s="45"/>
      <c r="E135" s="43">
        <f>Settings!$E$4</f>
        <v>150</v>
      </c>
      <c r="F135" s="45">
        <f t="shared" si="8"/>
        <v>0</v>
      </c>
      <c r="G135" s="43">
        <f t="shared" si="9"/>
        <v>0</v>
      </c>
    </row>
    <row r="136" spans="1:7" ht="19.5" customHeight="1" x14ac:dyDescent="0.25">
      <c r="A136" s="45"/>
      <c r="B136" s="45"/>
      <c r="C136" s="45"/>
      <c r="D136" s="45"/>
      <c r="E136" s="43">
        <f>Settings!$E$4</f>
        <v>150</v>
      </c>
      <c r="F136" s="45">
        <f t="shared" si="8"/>
        <v>0</v>
      </c>
      <c r="G136" s="43">
        <f t="shared" si="9"/>
        <v>0</v>
      </c>
    </row>
    <row r="137" spans="1:7" ht="19.5" customHeight="1" x14ac:dyDescent="0.25">
      <c r="A137" s="45"/>
      <c r="B137" s="45"/>
      <c r="C137" s="45"/>
      <c r="D137" s="45"/>
      <c r="E137" s="43">
        <f>Settings!$E$4</f>
        <v>150</v>
      </c>
      <c r="F137" s="45">
        <f t="shared" si="8"/>
        <v>0</v>
      </c>
      <c r="G137" s="43">
        <f t="shared" si="9"/>
        <v>0</v>
      </c>
    </row>
    <row r="138" spans="1:7" ht="19.5" customHeight="1" x14ac:dyDescent="0.25">
      <c r="A138" s="45"/>
      <c r="B138" s="45"/>
      <c r="C138" s="45"/>
      <c r="D138" s="45"/>
      <c r="E138" s="43">
        <f>Settings!$E$4</f>
        <v>150</v>
      </c>
      <c r="F138" s="45">
        <f t="shared" si="8"/>
        <v>0</v>
      </c>
      <c r="G138" s="43">
        <f t="shared" si="9"/>
        <v>0</v>
      </c>
    </row>
    <row r="139" spans="1:7" ht="19.5" customHeight="1" x14ac:dyDescent="0.25">
      <c r="A139" s="45"/>
      <c r="B139" s="45"/>
      <c r="C139" s="45"/>
      <c r="D139" s="45"/>
      <c r="E139" s="43">
        <f>Settings!$E$4</f>
        <v>150</v>
      </c>
      <c r="F139" s="45">
        <f t="shared" si="8"/>
        <v>0</v>
      </c>
      <c r="G139" s="43">
        <f t="shared" si="9"/>
        <v>0</v>
      </c>
    </row>
    <row r="140" spans="1:7" ht="19.5" customHeight="1" x14ac:dyDescent="0.25">
      <c r="A140" s="45"/>
      <c r="B140" s="45"/>
      <c r="C140" s="45"/>
      <c r="D140" s="45"/>
      <c r="E140" s="43">
        <f>Settings!$E$4</f>
        <v>150</v>
      </c>
      <c r="F140" s="45">
        <f t="shared" si="8"/>
        <v>0</v>
      </c>
      <c r="G140" s="43">
        <f t="shared" si="9"/>
        <v>0</v>
      </c>
    </row>
    <row r="141" spans="1:7" ht="19.5" customHeight="1" x14ac:dyDescent="0.25">
      <c r="A141" s="45"/>
      <c r="B141" s="45"/>
      <c r="C141" s="45"/>
      <c r="D141" s="45"/>
      <c r="E141" s="43">
        <f>Settings!$E$4</f>
        <v>150</v>
      </c>
      <c r="F141" s="45">
        <f t="shared" si="8"/>
        <v>0</v>
      </c>
      <c r="G141" s="43">
        <f t="shared" si="9"/>
        <v>0</v>
      </c>
    </row>
    <row r="142" spans="1:7" ht="19.5" customHeight="1" x14ac:dyDescent="0.25">
      <c r="A142" s="45"/>
      <c r="B142" s="45"/>
      <c r="C142" s="45"/>
      <c r="D142" s="45"/>
      <c r="E142" s="43">
        <f>Settings!$E$4</f>
        <v>150</v>
      </c>
      <c r="F142" s="45">
        <f t="shared" si="8"/>
        <v>0</v>
      </c>
      <c r="G142" s="43">
        <f t="shared" si="9"/>
        <v>0</v>
      </c>
    </row>
    <row r="143" spans="1:7" ht="19.5" customHeight="1" x14ac:dyDescent="0.25">
      <c r="A143" s="45"/>
      <c r="B143" s="45"/>
      <c r="C143" s="45"/>
      <c r="D143" s="45"/>
      <c r="E143" s="43">
        <f>Settings!$E$4</f>
        <v>150</v>
      </c>
      <c r="F143" s="45">
        <f t="shared" si="8"/>
        <v>0</v>
      </c>
      <c r="G143" s="43">
        <f t="shared" si="9"/>
        <v>0</v>
      </c>
    </row>
    <row r="144" spans="1:7" ht="19.5" customHeight="1" x14ac:dyDescent="0.25">
      <c r="A144" s="45"/>
      <c r="B144" s="45"/>
      <c r="C144" s="45"/>
      <c r="D144" s="45"/>
      <c r="E144" s="43">
        <f>Settings!$E$4</f>
        <v>150</v>
      </c>
      <c r="F144" s="45">
        <f t="shared" si="8"/>
        <v>0</v>
      </c>
      <c r="G144" s="43">
        <f t="shared" si="9"/>
        <v>0</v>
      </c>
    </row>
    <row r="145" spans="1:7" ht="19.5" customHeight="1" x14ac:dyDescent="0.25">
      <c r="A145" s="45"/>
      <c r="B145" s="45"/>
      <c r="C145" s="45"/>
      <c r="D145" s="45"/>
      <c r="E145" s="43">
        <f>Settings!$E$4</f>
        <v>150</v>
      </c>
      <c r="F145" s="45">
        <f t="shared" si="8"/>
        <v>0</v>
      </c>
      <c r="G145" s="43">
        <f t="shared" si="9"/>
        <v>0</v>
      </c>
    </row>
    <row r="146" spans="1:7" ht="19.5" customHeight="1" x14ac:dyDescent="0.25">
      <c r="A146" s="45"/>
      <c r="B146" s="45"/>
      <c r="C146" s="45"/>
      <c r="D146" s="45"/>
      <c r="E146" s="43">
        <f>Settings!$E$4</f>
        <v>150</v>
      </c>
      <c r="F146" s="45">
        <f t="shared" si="8"/>
        <v>0</v>
      </c>
      <c r="G146" s="43">
        <f t="shared" si="9"/>
        <v>0</v>
      </c>
    </row>
    <row r="147" spans="1:7" ht="19.5" customHeight="1" x14ac:dyDescent="0.25">
      <c r="A147" s="45"/>
      <c r="B147" s="45"/>
      <c r="C147" s="45"/>
      <c r="D147" s="45"/>
      <c r="E147" s="43">
        <f>Settings!$E$4</f>
        <v>150</v>
      </c>
      <c r="F147" s="45">
        <f t="shared" si="8"/>
        <v>0</v>
      </c>
      <c r="G147" s="43">
        <f t="shared" si="9"/>
        <v>0</v>
      </c>
    </row>
    <row r="148" spans="1:7" ht="19.5" customHeight="1" x14ac:dyDescent="0.25">
      <c r="A148" s="45"/>
      <c r="B148" s="45"/>
      <c r="C148" s="45"/>
      <c r="D148" s="45"/>
      <c r="E148" s="43">
        <f>Settings!$E$4</f>
        <v>150</v>
      </c>
      <c r="F148" s="45">
        <f t="shared" si="8"/>
        <v>0</v>
      </c>
      <c r="G148" s="43">
        <f t="shared" si="9"/>
        <v>0</v>
      </c>
    </row>
    <row r="149" spans="1:7" ht="19.5" customHeight="1" x14ac:dyDescent="0.25">
      <c r="A149" s="45"/>
      <c r="B149" s="45"/>
      <c r="C149" s="45"/>
      <c r="D149" s="45"/>
      <c r="E149" s="43">
        <f>Settings!$E$4</f>
        <v>150</v>
      </c>
      <c r="F149" s="45">
        <f t="shared" si="8"/>
        <v>0</v>
      </c>
      <c r="G149" s="43">
        <f t="shared" si="9"/>
        <v>0</v>
      </c>
    </row>
    <row r="150" spans="1:7" ht="19.5" customHeight="1" x14ac:dyDescent="0.25">
      <c r="A150" s="45"/>
      <c r="B150" s="45"/>
      <c r="C150" s="45"/>
      <c r="D150" s="45"/>
      <c r="E150" s="43">
        <f>Settings!$E$4</f>
        <v>150</v>
      </c>
      <c r="F150" s="45">
        <f t="shared" si="8"/>
        <v>0</v>
      </c>
      <c r="G150" s="43">
        <f t="shared" si="9"/>
        <v>0</v>
      </c>
    </row>
    <row r="151" spans="1:7" ht="19.5" customHeight="1" x14ac:dyDescent="0.25">
      <c r="A151" s="45"/>
      <c r="B151" s="45"/>
      <c r="C151" s="45"/>
      <c r="D151" s="45"/>
      <c r="E151" s="43">
        <f>Settings!$E$4</f>
        <v>150</v>
      </c>
      <c r="F151" s="45">
        <f t="shared" si="8"/>
        <v>0</v>
      </c>
      <c r="G151" s="43">
        <f t="shared" si="9"/>
        <v>0</v>
      </c>
    </row>
    <row r="152" spans="1:7" ht="19.5" customHeight="1" x14ac:dyDescent="0.25">
      <c r="A152" s="45"/>
      <c r="B152" s="45"/>
      <c r="C152" s="45"/>
      <c r="D152" s="45"/>
      <c r="E152" s="43">
        <f>Settings!$E$4</f>
        <v>150</v>
      </c>
      <c r="F152" s="45">
        <f t="shared" si="8"/>
        <v>0</v>
      </c>
      <c r="G152" s="43">
        <f t="shared" si="9"/>
        <v>0</v>
      </c>
    </row>
    <row r="153" spans="1:7" ht="19.5" customHeight="1" x14ac:dyDescent="0.25">
      <c r="A153" s="45"/>
      <c r="B153" s="45"/>
      <c r="C153" s="45"/>
      <c r="D153" s="45"/>
      <c r="E153" s="43">
        <f>Settings!$E$4</f>
        <v>150</v>
      </c>
      <c r="F153" s="45">
        <f t="shared" si="8"/>
        <v>0</v>
      </c>
      <c r="G153" s="43">
        <f t="shared" si="9"/>
        <v>0</v>
      </c>
    </row>
    <row r="154" spans="1:7" ht="19.5" customHeight="1" x14ac:dyDescent="0.25">
      <c r="A154" s="45"/>
      <c r="B154" s="45"/>
      <c r="C154" s="45"/>
      <c r="D154" s="45"/>
      <c r="E154" s="43">
        <f>Settings!$E$4</f>
        <v>150</v>
      </c>
      <c r="F154" s="45">
        <f t="shared" si="8"/>
        <v>0</v>
      </c>
      <c r="G154" s="43">
        <f t="shared" si="9"/>
        <v>0</v>
      </c>
    </row>
  </sheetData>
  <mergeCells count="1">
    <mergeCell ref="A1:G1"/>
  </mergeCells>
  <conditionalFormatting sqref="A5:G154">
    <cfRule type="expression" dxfId="1" priority="2">
      <formula>$C5="Declined"</formula>
    </cfRule>
    <cfRule type="expression" dxfId="0" priority="3">
      <formula>$C5="Attending"</formula>
    </cfRule>
  </conditionalFormatting>
  <dataValidations count="3">
    <dataValidation type="list" allowBlank="1" sqref="C5:C154" xr:uid="{00000000-0002-0000-0500-000000000000}">
      <formula1>RSVPStatus</formula1>
      <formula2>0</formula2>
    </dataValidation>
    <dataValidation type="list" allowBlank="1" sqref="D5:D154" xr:uid="{00000000-0002-0000-0500-000001000000}">
      <formula1>MealChoices</formula1>
      <formula2>0</formula2>
    </dataValidation>
    <dataValidation type="list" allowBlank="1" sqref="B5:B154" xr:uid="{00000000-0002-0000-0500-000002000000}">
      <formula1>GuestSide</formula1>
      <formula2>0</formula2>
    </dataValidation>
  </dataValidations>
  <pageMargins left="0.3" right="0.3" top="0.5" bottom="0.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E7BB5"/>
  </sheetPr>
  <dimension ref="A1:J3"/>
  <sheetViews>
    <sheetView showGridLines="0" zoomScaleNormal="100" workbookViewId="0">
      <selection sqref="A1:J1"/>
    </sheetView>
  </sheetViews>
  <sheetFormatPr defaultColWidth="8.7109375" defaultRowHeight="15" customHeight="1" x14ac:dyDescent="0.25"/>
  <sheetData>
    <row r="1" spans="1:10" ht="25.5" x14ac:dyDescent="0.35">
      <c r="A1" s="3" t="s">
        <v>89</v>
      </c>
      <c r="B1" s="3"/>
      <c r="C1" s="3"/>
      <c r="D1" s="3"/>
      <c r="E1" s="3"/>
      <c r="F1" s="3"/>
      <c r="G1" s="3"/>
      <c r="H1" s="3"/>
      <c r="I1" s="3"/>
      <c r="J1" s="3"/>
    </row>
    <row r="3" spans="1:10" x14ac:dyDescent="0.25">
      <c r="A3" s="50" t="s">
        <v>90</v>
      </c>
    </row>
  </sheetData>
  <mergeCells count="1">
    <mergeCell ref="A1:J1"/>
  </mergeCells>
  <pageMargins left="0.3" right="0.3" top="0.5" bottom="0.5" header="0.511811023622047" footer="0.511811023622047"/>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6"/>
  <sheetViews>
    <sheetView zoomScaleNormal="100" workbookViewId="0"/>
  </sheetViews>
  <sheetFormatPr defaultColWidth="8.7109375" defaultRowHeight="15" customHeight="1" x14ac:dyDescent="0.25"/>
  <sheetData>
    <row r="1" spans="1:5" x14ac:dyDescent="0.25">
      <c r="A1" t="s">
        <v>91</v>
      </c>
      <c r="B1" t="s">
        <v>66</v>
      </c>
      <c r="C1" t="s">
        <v>82</v>
      </c>
      <c r="D1" t="s">
        <v>92</v>
      </c>
      <c r="E1" t="s">
        <v>93</v>
      </c>
    </row>
    <row r="2" spans="1:5" x14ac:dyDescent="0.25">
      <c r="A2" t="s">
        <v>44</v>
      </c>
      <c r="B2" t="s">
        <v>94</v>
      </c>
      <c r="C2" t="s">
        <v>95</v>
      </c>
      <c r="D2" t="s">
        <v>96</v>
      </c>
      <c r="E2" t="s">
        <v>87</v>
      </c>
    </row>
    <row r="3" spans="1:5" x14ac:dyDescent="0.25">
      <c r="A3" t="s">
        <v>45</v>
      </c>
      <c r="B3" t="s">
        <v>64</v>
      </c>
      <c r="C3" t="s">
        <v>78</v>
      </c>
      <c r="D3" t="s">
        <v>88</v>
      </c>
      <c r="E3" t="s">
        <v>97</v>
      </c>
    </row>
    <row r="4" spans="1:5" x14ac:dyDescent="0.25">
      <c r="A4" t="s">
        <v>46</v>
      </c>
      <c r="B4" t="s">
        <v>98</v>
      </c>
      <c r="C4" t="s">
        <v>99</v>
      </c>
      <c r="D4" t="s">
        <v>100</v>
      </c>
      <c r="E4" t="s">
        <v>101</v>
      </c>
    </row>
    <row r="5" spans="1:5" x14ac:dyDescent="0.25">
      <c r="A5" t="s">
        <v>47</v>
      </c>
      <c r="B5" t="s">
        <v>102</v>
      </c>
      <c r="C5" t="s">
        <v>103</v>
      </c>
      <c r="D5" t="s">
        <v>104</v>
      </c>
      <c r="E5" t="s">
        <v>105</v>
      </c>
    </row>
    <row r="6" spans="1:5" x14ac:dyDescent="0.25">
      <c r="A6" t="s">
        <v>48</v>
      </c>
      <c r="D6" t="s">
        <v>106</v>
      </c>
    </row>
    <row r="7" spans="1:5" x14ac:dyDescent="0.25">
      <c r="A7" t="s">
        <v>49</v>
      </c>
      <c r="D7" t="s">
        <v>107</v>
      </c>
    </row>
    <row r="8" spans="1:5" x14ac:dyDescent="0.25">
      <c r="A8" t="s">
        <v>50</v>
      </c>
      <c r="D8" t="s">
        <v>105</v>
      </c>
    </row>
    <row r="9" spans="1:5" x14ac:dyDescent="0.25">
      <c r="A9" t="s">
        <v>51</v>
      </c>
    </row>
    <row r="10" spans="1:5" x14ac:dyDescent="0.25">
      <c r="A10" t="s">
        <v>52</v>
      </c>
    </row>
    <row r="11" spans="1:5" x14ac:dyDescent="0.25">
      <c r="A11" t="s">
        <v>53</v>
      </c>
    </row>
    <row r="12" spans="1:5" x14ac:dyDescent="0.25">
      <c r="A12" t="s">
        <v>54</v>
      </c>
    </row>
    <row r="13" spans="1:5" x14ac:dyDescent="0.25">
      <c r="A13" t="s">
        <v>55</v>
      </c>
    </row>
    <row r="14" spans="1:5" x14ac:dyDescent="0.25">
      <c r="A14" t="s">
        <v>56</v>
      </c>
    </row>
    <row r="15" spans="1:5" x14ac:dyDescent="0.25">
      <c r="A15" t="s">
        <v>57</v>
      </c>
    </row>
    <row r="16" spans="1:5" x14ac:dyDescent="0.25">
      <c r="A16" t="s">
        <v>58</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Welcome</vt:lpstr>
      <vt:lpstr>Settings</vt:lpstr>
      <vt:lpstr>Budget Overview</vt:lpstr>
      <vt:lpstr>Expense Tracker</vt:lpstr>
      <vt:lpstr>Payment Schedule</vt:lpstr>
      <vt:lpstr>Guest Planner</vt:lpstr>
      <vt:lpstr>Spending Breakdown</vt:lpstr>
      <vt:lpstr>Lists</vt:lpstr>
      <vt:lpstr>Categories</vt:lpstr>
      <vt:lpstr>GuestSide</vt:lpstr>
      <vt:lpstr>MealChoices</vt:lpstr>
      <vt:lpstr>PaymentStatus</vt:lpstr>
      <vt:lpstr>RSVPStatus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Vivi Vatts</cp:lastModifiedBy>
  <dcterms:created xsi:type="dcterms:W3CDTF">2026-04-16T03:18:25Z</dcterms:created>
  <dcterms:modified xsi:type="dcterms:W3CDTF">2026-04-16T03:18:25Z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2026-04-15T18:41:16Z</dcterms:created>
  <dc:creator>openpyxl</dc:creator>
  <dc:description/>
  <dc:language>en-US</dc:language>
  <cp:lastModifiedBy/>
  <dcterms:modified xsi:type="dcterms:W3CDTF">2026-04-15T18:41:16Z</dcterms:modified>
  <cp:revision>0</cp:revision>
  <dc:subject/>
  <dc:title/>
</cp:coreProperties>
</file>